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315" windowHeight="3405" tabRatio="899"/>
  </bookViews>
  <sheets>
    <sheet name="$56.8K at Age 50 with 10% retur" sheetId="9" r:id="rId1"/>
    <sheet name="$56.8K at age 50 6% return" sheetId="8" r:id="rId2"/>
    <sheet name="$56.4K Con.t in Super 6% Return" sheetId="7" r:id="rId3"/>
    <sheet name="$27.5K Cont. in Super 6% Return" sheetId="6" r:id="rId4"/>
    <sheet name="10K Cont. in Super 6% Return" sheetId="5" r:id="rId5"/>
    <sheet name="10K Cont in Super 2% Return" sheetId="1" r:id="rId6"/>
    <sheet name="How much Super " sheetId="2" r:id="rId7"/>
    <sheet name="Interest on 2nd Loan" sheetId="3" r:id="rId8"/>
    <sheet name="Interest on 2nd Loan - 5%" sheetId="4" r:id="rId9"/>
  </sheets>
  <calcPr calcId="125725"/>
</workbook>
</file>

<file path=xl/calcChain.xml><?xml version="1.0" encoding="utf-8"?>
<calcChain xmlns="http://schemas.openxmlformats.org/spreadsheetml/2006/main">
  <c r="E3" i="9"/>
  <c r="E2"/>
  <c r="A3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G2"/>
  <c r="H2" s="1"/>
  <c r="B3" s="1"/>
  <c r="F2"/>
  <c r="D2"/>
  <c r="A3" i="8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D2"/>
  <c r="E2" s="1"/>
  <c r="F2" s="1"/>
  <c r="G2" s="1"/>
  <c r="A3" i="7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E2"/>
  <c r="D2"/>
  <c r="A3" i="6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E2"/>
  <c r="D2"/>
  <c r="E4" i="5"/>
  <c r="E3"/>
  <c r="E2"/>
  <c r="F2" s="1"/>
  <c r="G2" s="1"/>
  <c r="H2" s="1"/>
  <c r="B3" s="1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3"/>
  <c r="D2"/>
  <c r="B13" i="1"/>
  <c r="D4"/>
  <c r="F4" s="1"/>
  <c r="E4"/>
  <c r="G4" s="1"/>
  <c r="B4"/>
  <c r="H3"/>
  <c r="G3"/>
  <c r="F3"/>
  <c r="E3"/>
  <c r="D3"/>
  <c r="D2"/>
  <c r="B3"/>
  <c r="H2"/>
  <c r="G2"/>
  <c r="F2"/>
  <c r="E2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3"/>
  <c r="E8" i="2"/>
  <c r="B15"/>
  <c r="E5"/>
  <c r="E7" s="1"/>
  <c r="E16"/>
  <c r="B10"/>
  <c r="B12" s="1"/>
  <c r="Q8" i="3"/>
  <c r="Q11" s="1"/>
  <c r="Q12" s="1"/>
  <c r="P8"/>
  <c r="P11" s="1"/>
  <c r="P12" s="1"/>
  <c r="M8"/>
  <c r="M11" s="1"/>
  <c r="M12" s="1"/>
  <c r="R7"/>
  <c r="Q7"/>
  <c r="P7"/>
  <c r="O7"/>
  <c r="N7"/>
  <c r="M7"/>
  <c r="R106" i="4"/>
  <c r="R105"/>
  <c r="R102"/>
  <c r="R101"/>
  <c r="N106"/>
  <c r="O106"/>
  <c r="P106"/>
  <c r="Q106"/>
  <c r="M106"/>
  <c r="N105"/>
  <c r="O105"/>
  <c r="P105"/>
  <c r="Q105"/>
  <c r="M105"/>
  <c r="N102"/>
  <c r="O102"/>
  <c r="P102"/>
  <c r="Q102"/>
  <c r="M102"/>
  <c r="Q101"/>
  <c r="P101"/>
  <c r="O101"/>
  <c r="N101"/>
  <c r="M101"/>
  <c r="D4"/>
  <c r="D5" s="1"/>
  <c r="D6" s="1"/>
  <c r="D7" s="1"/>
  <c r="D8" s="1"/>
  <c r="D9" s="1"/>
  <c r="D10" s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D39" s="1"/>
  <c r="D40" s="1"/>
  <c r="D41" s="1"/>
  <c r="D42" s="1"/>
  <c r="D43" s="1"/>
  <c r="D44" s="1"/>
  <c r="D45" s="1"/>
  <c r="D46" s="1"/>
  <c r="D47" s="1"/>
  <c r="D48" s="1"/>
  <c r="D49" s="1"/>
  <c r="D50" s="1"/>
  <c r="D51" s="1"/>
  <c r="D52" s="1"/>
  <c r="D53" s="1"/>
  <c r="D54" s="1"/>
  <c r="D55" s="1"/>
  <c r="D56" s="1"/>
  <c r="D57" s="1"/>
  <c r="D58" s="1"/>
  <c r="D59" s="1"/>
  <c r="D60" s="1"/>
  <c r="D61" s="1"/>
  <c r="D62" s="1"/>
  <c r="D63" s="1"/>
  <c r="D64" s="1"/>
  <c r="D65" s="1"/>
  <c r="D66" s="1"/>
  <c r="D67" s="1"/>
  <c r="D68" s="1"/>
  <c r="D69" s="1"/>
  <c r="D70" s="1"/>
  <c r="D71" s="1"/>
  <c r="D72" s="1"/>
  <c r="D73" s="1"/>
  <c r="D74" s="1"/>
  <c r="D75" s="1"/>
  <c r="D76" s="1"/>
  <c r="D77" s="1"/>
  <c r="D78" s="1"/>
  <c r="D79" s="1"/>
  <c r="D80" s="1"/>
  <c r="D81" s="1"/>
  <c r="D82" s="1"/>
  <c r="D83" s="1"/>
  <c r="D84" s="1"/>
  <c r="D85" s="1"/>
  <c r="D86" s="1"/>
  <c r="D87" s="1"/>
  <c r="D88" s="1"/>
  <c r="D89" s="1"/>
  <c r="D90" s="1"/>
  <c r="D91" s="1"/>
  <c r="D92" s="1"/>
  <c r="D93" s="1"/>
  <c r="D94" s="1"/>
  <c r="D95" s="1"/>
  <c r="D96" s="1"/>
  <c r="D97" s="1"/>
  <c r="D98" s="1"/>
  <c r="D99" s="1"/>
  <c r="D100" s="1"/>
  <c r="D101" s="1"/>
  <c r="D102" s="1"/>
  <c r="D103" s="1"/>
  <c r="D104" s="1"/>
  <c r="D105" s="1"/>
  <c r="D106" s="1"/>
  <c r="D107" s="1"/>
  <c r="D108" s="1"/>
  <c r="D109" s="1"/>
  <c r="D110" s="1"/>
  <c r="D111" s="1"/>
  <c r="D112" s="1"/>
  <c r="D113" s="1"/>
  <c r="D114" s="1"/>
  <c r="D115" s="1"/>
  <c r="D116" s="1"/>
  <c r="D117" s="1"/>
  <c r="D118" s="1"/>
  <c r="D119" s="1"/>
  <c r="D120" s="1"/>
  <c r="D121" s="1"/>
  <c r="D3"/>
  <c r="D123" s="1"/>
  <c r="A3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F2"/>
  <c r="E2"/>
  <c r="F123" i="3"/>
  <c r="D123"/>
  <c r="E4"/>
  <c r="F4"/>
  <c r="G4" s="1"/>
  <c r="F3"/>
  <c r="F2"/>
  <c r="E2"/>
  <c r="D4"/>
  <c r="D5"/>
  <c r="D6" s="1"/>
  <c r="D7" s="1"/>
  <c r="D8" s="1"/>
  <c r="D9" s="1"/>
  <c r="D10" s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D39" s="1"/>
  <c r="D40" s="1"/>
  <c r="D41" s="1"/>
  <c r="D42" s="1"/>
  <c r="D43" s="1"/>
  <c r="D44" s="1"/>
  <c r="D45" s="1"/>
  <c r="D46" s="1"/>
  <c r="D47" s="1"/>
  <c r="D48" s="1"/>
  <c r="D49" s="1"/>
  <c r="D50" s="1"/>
  <c r="D51" s="1"/>
  <c r="D52" s="1"/>
  <c r="D53" s="1"/>
  <c r="D54" s="1"/>
  <c r="D55" s="1"/>
  <c r="D56" s="1"/>
  <c r="D57" s="1"/>
  <c r="D58" s="1"/>
  <c r="D59" s="1"/>
  <c r="D60" s="1"/>
  <c r="D61" s="1"/>
  <c r="D62" s="1"/>
  <c r="D63" s="1"/>
  <c r="D64" s="1"/>
  <c r="D65" s="1"/>
  <c r="D66" s="1"/>
  <c r="D67" s="1"/>
  <c r="D68" s="1"/>
  <c r="D69" s="1"/>
  <c r="D70" s="1"/>
  <c r="D71" s="1"/>
  <c r="D72" s="1"/>
  <c r="D73" s="1"/>
  <c r="D74" s="1"/>
  <c r="D75" s="1"/>
  <c r="D76" s="1"/>
  <c r="D77" s="1"/>
  <c r="D78" s="1"/>
  <c r="D79" s="1"/>
  <c r="D80" s="1"/>
  <c r="D81" s="1"/>
  <c r="D82" s="1"/>
  <c r="D83" s="1"/>
  <c r="D84" s="1"/>
  <c r="D85" s="1"/>
  <c r="D86" s="1"/>
  <c r="D87" s="1"/>
  <c r="D88" s="1"/>
  <c r="D89" s="1"/>
  <c r="D90" s="1"/>
  <c r="D91" s="1"/>
  <c r="D92" s="1"/>
  <c r="D93" s="1"/>
  <c r="D94" s="1"/>
  <c r="D95" s="1"/>
  <c r="D96" s="1"/>
  <c r="D97" s="1"/>
  <c r="D98" s="1"/>
  <c r="D99" s="1"/>
  <c r="D100" s="1"/>
  <c r="D101" s="1"/>
  <c r="D102" s="1"/>
  <c r="D103" s="1"/>
  <c r="D104" s="1"/>
  <c r="D105" s="1"/>
  <c r="D106" s="1"/>
  <c r="D107" s="1"/>
  <c r="D108" s="1"/>
  <c r="D109" s="1"/>
  <c r="D110" s="1"/>
  <c r="D111" s="1"/>
  <c r="D112" s="1"/>
  <c r="D113" s="1"/>
  <c r="D114" s="1"/>
  <c r="D115" s="1"/>
  <c r="D116" s="1"/>
  <c r="D117" s="1"/>
  <c r="D118" s="1"/>
  <c r="D119" s="1"/>
  <c r="D120" s="1"/>
  <c r="D121" s="1"/>
  <c r="D3"/>
  <c r="G2"/>
  <c r="C3" s="1"/>
  <c r="E3" s="1"/>
  <c r="A4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3"/>
  <c r="D3" i="9" l="1"/>
  <c r="H2" i="8"/>
  <c r="B3" s="1"/>
  <c r="F2" i="7"/>
  <c r="G2" s="1"/>
  <c r="H2" s="1"/>
  <c r="B3" s="1"/>
  <c r="F2" i="6"/>
  <c r="G2" s="1"/>
  <c r="H2" s="1"/>
  <c r="B3" s="1"/>
  <c r="D3" i="5"/>
  <c r="H4" i="1"/>
  <c r="B5" s="1"/>
  <c r="E11" i="2"/>
  <c r="E19" s="1"/>
  <c r="N12" i="3"/>
  <c r="R12"/>
  <c r="N8"/>
  <c r="N11" s="1"/>
  <c r="R8"/>
  <c r="R11" s="1"/>
  <c r="O8"/>
  <c r="O11" s="1"/>
  <c r="O12" s="1"/>
  <c r="G2" i="4"/>
  <c r="C3" s="1"/>
  <c r="E3" s="1"/>
  <c r="G3" i="3"/>
  <c r="C4" s="1"/>
  <c r="C5" s="1"/>
  <c r="D3" i="8" l="1"/>
  <c r="D3" i="7"/>
  <c r="D3" i="6"/>
  <c r="D5" i="1"/>
  <c r="G3" i="4"/>
  <c r="C4" s="1"/>
  <c r="E4" s="1"/>
  <c r="F3"/>
  <c r="E5" i="3"/>
  <c r="G3" i="9" l="1"/>
  <c r="H3"/>
  <c r="B4" s="1"/>
  <c r="F3"/>
  <c r="E3" i="8"/>
  <c r="E3" i="7"/>
  <c r="F3" s="1"/>
  <c r="E3" i="6"/>
  <c r="G3" i="5"/>
  <c r="H3" s="1"/>
  <c r="B4" s="1"/>
  <c r="F3"/>
  <c r="F5" i="1"/>
  <c r="E5"/>
  <c r="F4" i="4"/>
  <c r="F5" i="3"/>
  <c r="G5" s="1"/>
  <c r="C6" s="1"/>
  <c r="E6" s="1"/>
  <c r="D4" i="9" l="1"/>
  <c r="E4" s="1"/>
  <c r="G3" i="8"/>
  <c r="H3"/>
  <c r="B4" s="1"/>
  <c r="F3"/>
  <c r="G3" i="7"/>
  <c r="H3"/>
  <c r="B4" s="1"/>
  <c r="G3" i="6"/>
  <c r="H3" s="1"/>
  <c r="B4" s="1"/>
  <c r="F3"/>
  <c r="D4" i="5"/>
  <c r="G5" i="1"/>
  <c r="H5" s="1"/>
  <c r="B6" s="1"/>
  <c r="G4" i="4"/>
  <c r="C5" s="1"/>
  <c r="E5" s="1"/>
  <c r="F6" i="3"/>
  <c r="G6"/>
  <c r="C7" s="1"/>
  <c r="E7" s="1"/>
  <c r="D4" i="8" l="1"/>
  <c r="D4" i="7"/>
  <c r="D4" i="6"/>
  <c r="D6" i="1"/>
  <c r="G5" i="4"/>
  <c r="C6" s="1"/>
  <c r="E6" s="1"/>
  <c r="F5"/>
  <c r="F7" i="3"/>
  <c r="G7" s="1"/>
  <c r="C8" s="1"/>
  <c r="E8" s="1"/>
  <c r="G4" i="9" l="1"/>
  <c r="H4"/>
  <c r="B5" s="1"/>
  <c r="F4"/>
  <c r="E4" i="8"/>
  <c r="E4" i="7"/>
  <c r="F4" s="1"/>
  <c r="E4" i="6"/>
  <c r="F4" s="1"/>
  <c r="G4" i="5"/>
  <c r="H4" s="1"/>
  <c r="B5" s="1"/>
  <c r="F4"/>
  <c r="E6" i="1"/>
  <c r="F6"/>
  <c r="F6" i="4"/>
  <c r="G6" s="1"/>
  <c r="C7" s="1"/>
  <c r="E7" s="1"/>
  <c r="F8" i="3"/>
  <c r="G8" s="1"/>
  <c r="C9" s="1"/>
  <c r="E9" s="1"/>
  <c r="D5" i="9" l="1"/>
  <c r="E5" s="1"/>
  <c r="G4" i="8"/>
  <c r="H4" s="1"/>
  <c r="B5" s="1"/>
  <c r="F4"/>
  <c r="G4" i="7"/>
  <c r="H4" s="1"/>
  <c r="B5" s="1"/>
  <c r="G4" i="6"/>
  <c r="H4" s="1"/>
  <c r="B5" s="1"/>
  <c r="D5" i="5"/>
  <c r="E5" s="1"/>
  <c r="G6" i="1"/>
  <c r="H6"/>
  <c r="B7" s="1"/>
  <c r="G7" i="4"/>
  <c r="C8" s="1"/>
  <c r="E8" s="1"/>
  <c r="F7"/>
  <c r="F9" i="3"/>
  <c r="G9" s="1"/>
  <c r="C10" s="1"/>
  <c r="E10" s="1"/>
  <c r="F5" i="9" l="1"/>
  <c r="D5" i="8"/>
  <c r="D5" i="7"/>
  <c r="D5" i="6"/>
  <c r="D7" i="1"/>
  <c r="F8" i="4"/>
  <c r="G8" s="1"/>
  <c r="C9" s="1"/>
  <c r="E9" s="1"/>
  <c r="F10" i="3"/>
  <c r="G10"/>
  <c r="C11" s="1"/>
  <c r="E11" s="1"/>
  <c r="G5" i="9" l="1"/>
  <c r="H5" s="1"/>
  <c r="B6" s="1"/>
  <c r="E5" i="8"/>
  <c r="F5" s="1"/>
  <c r="E5" i="7"/>
  <c r="E5" i="6"/>
  <c r="F5" s="1"/>
  <c r="G5" i="5"/>
  <c r="H5" s="1"/>
  <c r="B6" s="1"/>
  <c r="F5"/>
  <c r="E7" i="1"/>
  <c r="G9" i="4"/>
  <c r="C10" s="1"/>
  <c r="E10" s="1"/>
  <c r="F9"/>
  <c r="F11" i="3"/>
  <c r="G11" s="1"/>
  <c r="C12" s="1"/>
  <c r="E12" s="1"/>
  <c r="D6" i="9" l="1"/>
  <c r="E6" s="1"/>
  <c r="G5" i="8"/>
  <c r="H5" s="1"/>
  <c r="B6" s="1"/>
  <c r="G5" i="7"/>
  <c r="H5" s="1"/>
  <c r="B6" s="1"/>
  <c r="F5"/>
  <c r="G5" i="6"/>
  <c r="H5" s="1"/>
  <c r="B6" s="1"/>
  <c r="D6" i="5"/>
  <c r="E6" s="1"/>
  <c r="G7" i="1"/>
  <c r="H7"/>
  <c r="B8" s="1"/>
  <c r="F7"/>
  <c r="F10" i="4"/>
  <c r="G10" s="1"/>
  <c r="C11" s="1"/>
  <c r="E11" s="1"/>
  <c r="F12" i="3"/>
  <c r="G12" s="1"/>
  <c r="C13" s="1"/>
  <c r="E13" s="1"/>
  <c r="D6" i="8" l="1"/>
  <c r="D6" i="7"/>
  <c r="D6" i="6"/>
  <c r="D8" i="1"/>
  <c r="G11" i="4"/>
  <c r="C12" s="1"/>
  <c r="E12" s="1"/>
  <c r="F11"/>
  <c r="G13" i="3"/>
  <c r="C14" s="1"/>
  <c r="E14" s="1"/>
  <c r="F13"/>
  <c r="G6" i="9" l="1"/>
  <c r="H6" s="1"/>
  <c r="B7" s="1"/>
  <c r="F6"/>
  <c r="E6" i="8"/>
  <c r="F6" s="1"/>
  <c r="E6" i="7"/>
  <c r="F6" s="1"/>
  <c r="E6" i="6"/>
  <c r="G6" i="5"/>
  <c r="H6" s="1"/>
  <c r="B7" s="1"/>
  <c r="F6"/>
  <c r="F8" i="1"/>
  <c r="E8"/>
  <c r="F12" i="4"/>
  <c r="G12" s="1"/>
  <c r="C13" s="1"/>
  <c r="E13" s="1"/>
  <c r="F14" i="3"/>
  <c r="G14"/>
  <c r="C15" s="1"/>
  <c r="E15" s="1"/>
  <c r="D7" i="9" l="1"/>
  <c r="E7" s="1"/>
  <c r="G6" i="8"/>
  <c r="H6" s="1"/>
  <c r="B7" s="1"/>
  <c r="G6" i="7"/>
  <c r="H6" s="1"/>
  <c r="B7" s="1"/>
  <c r="G6" i="6"/>
  <c r="H6" s="1"/>
  <c r="B7" s="1"/>
  <c r="F6"/>
  <c r="D7" i="5"/>
  <c r="E7" s="1"/>
  <c r="G8" i="1"/>
  <c r="H8"/>
  <c r="B9" s="1"/>
  <c r="G13" i="4"/>
  <c r="C14" s="1"/>
  <c r="E14" s="1"/>
  <c r="F13"/>
  <c r="G15" i="3"/>
  <c r="C16" s="1"/>
  <c r="E16" s="1"/>
  <c r="F15"/>
  <c r="F7" i="9" l="1"/>
  <c r="D7" i="8"/>
  <c r="D7" i="7"/>
  <c r="D7" i="6"/>
  <c r="D9" i="1"/>
  <c r="F14" i="4"/>
  <c r="G14" s="1"/>
  <c r="C15" s="1"/>
  <c r="E15" s="1"/>
  <c r="G16" i="3"/>
  <c r="C17" s="1"/>
  <c r="E17" s="1"/>
  <c r="F16"/>
  <c r="G7" i="9" l="1"/>
  <c r="H7" s="1"/>
  <c r="B8" s="1"/>
  <c r="E7" i="8"/>
  <c r="F7" s="1"/>
  <c r="E7" i="7"/>
  <c r="E7" i="6"/>
  <c r="G7" i="5"/>
  <c r="H7" s="1"/>
  <c r="B8" s="1"/>
  <c r="F7"/>
  <c r="E9" i="1"/>
  <c r="G15" i="4"/>
  <c r="C16" s="1"/>
  <c r="E16" s="1"/>
  <c r="F15"/>
  <c r="F17" i="3"/>
  <c r="G17" s="1"/>
  <c r="C18" s="1"/>
  <c r="E18" s="1"/>
  <c r="D8" i="9" l="1"/>
  <c r="E8" s="1"/>
  <c r="G7" i="8"/>
  <c r="H7" s="1"/>
  <c r="B8" s="1"/>
  <c r="G7" i="7"/>
  <c r="H7" s="1"/>
  <c r="B8" s="1"/>
  <c r="F7"/>
  <c r="G7" i="6"/>
  <c r="H7" s="1"/>
  <c r="B8" s="1"/>
  <c r="F7"/>
  <c r="D8" i="5"/>
  <c r="E8" s="1"/>
  <c r="G9" i="1"/>
  <c r="H9"/>
  <c r="B10" s="1"/>
  <c r="F9"/>
  <c r="F16" i="4"/>
  <c r="G16" s="1"/>
  <c r="C17" s="1"/>
  <c r="E17" s="1"/>
  <c r="F18" i="3"/>
  <c r="G18" s="1"/>
  <c r="C19" s="1"/>
  <c r="E19" s="1"/>
  <c r="D8" i="8" l="1"/>
  <c r="D8" i="7"/>
  <c r="D8" i="6"/>
  <c r="F8" i="5"/>
  <c r="D10" i="1"/>
  <c r="G17" i="4"/>
  <c r="C18" s="1"/>
  <c r="E18" s="1"/>
  <c r="F17"/>
  <c r="G19" i="3"/>
  <c r="C20" s="1"/>
  <c r="E20" s="1"/>
  <c r="F19"/>
  <c r="G8" i="9" l="1"/>
  <c r="H8" s="1"/>
  <c r="B9" s="1"/>
  <c r="F8"/>
  <c r="E8" i="8"/>
  <c r="E8" i="7"/>
  <c r="F8" s="1"/>
  <c r="E8" i="6"/>
  <c r="G8" i="5"/>
  <c r="H8" s="1"/>
  <c r="B9" s="1"/>
  <c r="E10" i="1"/>
  <c r="F10"/>
  <c r="F18" i="4"/>
  <c r="G18" s="1"/>
  <c r="C19" s="1"/>
  <c r="E19" s="1"/>
  <c r="G20" i="3"/>
  <c r="C21" s="1"/>
  <c r="E21" s="1"/>
  <c r="F20"/>
  <c r="D9" i="9" l="1"/>
  <c r="E9" s="1"/>
  <c r="G8" i="8"/>
  <c r="H8" s="1"/>
  <c r="B9" s="1"/>
  <c r="F8"/>
  <c r="G8" i="7"/>
  <c r="H8" s="1"/>
  <c r="B9" s="1"/>
  <c r="G8" i="6"/>
  <c r="H8" s="1"/>
  <c r="B9" s="1"/>
  <c r="F8"/>
  <c r="D9" i="5"/>
  <c r="E9" s="1"/>
  <c r="G10" i="1"/>
  <c r="H10"/>
  <c r="B11" s="1"/>
  <c r="G19" i="4"/>
  <c r="C20" s="1"/>
  <c r="E20" s="1"/>
  <c r="F19"/>
  <c r="G21" i="3"/>
  <c r="C22" s="1"/>
  <c r="E22" s="1"/>
  <c r="F21"/>
  <c r="D9" i="8" l="1"/>
  <c r="D9" i="7"/>
  <c r="D9" i="6"/>
  <c r="D11" i="1"/>
  <c r="F20" i="4"/>
  <c r="G20" s="1"/>
  <c r="C21" s="1"/>
  <c r="E21" s="1"/>
  <c r="F22" i="3"/>
  <c r="G22" s="1"/>
  <c r="C23" s="1"/>
  <c r="E23" s="1"/>
  <c r="G9" i="9" l="1"/>
  <c r="H9" s="1"/>
  <c r="B10" s="1"/>
  <c r="F9"/>
  <c r="E9" i="8"/>
  <c r="F9" s="1"/>
  <c r="E9" i="7"/>
  <c r="E9" i="6"/>
  <c r="F9" s="1"/>
  <c r="G9" i="5"/>
  <c r="H9" s="1"/>
  <c r="B10" s="1"/>
  <c r="F9"/>
  <c r="F11" i="1"/>
  <c r="E11"/>
  <c r="F21" i="4"/>
  <c r="G21" s="1"/>
  <c r="C22" s="1"/>
  <c r="E22" s="1"/>
  <c r="G23" i="3"/>
  <c r="C24" s="1"/>
  <c r="E24" s="1"/>
  <c r="F23"/>
  <c r="D10" i="9" l="1"/>
  <c r="E10" s="1"/>
  <c r="G9" i="8"/>
  <c r="H9" s="1"/>
  <c r="B10" s="1"/>
  <c r="G9" i="7"/>
  <c r="H9" s="1"/>
  <c r="B10" s="1"/>
  <c r="F9"/>
  <c r="G9" i="6"/>
  <c r="H9" s="1"/>
  <c r="B10" s="1"/>
  <c r="D10" i="5"/>
  <c r="E10" s="1"/>
  <c r="G11" i="1"/>
  <c r="H11" s="1"/>
  <c r="B12" s="1"/>
  <c r="F22" i="4"/>
  <c r="G22" s="1"/>
  <c r="C23" s="1"/>
  <c r="E23" s="1"/>
  <c r="G24" i="3"/>
  <c r="C25" s="1"/>
  <c r="E25" s="1"/>
  <c r="F24"/>
  <c r="F10" i="9" l="1"/>
  <c r="D10" i="8"/>
  <c r="D10" i="7"/>
  <c r="D10" i="6"/>
  <c r="D12" i="1"/>
  <c r="G23" i="4"/>
  <c r="C24" s="1"/>
  <c r="E24" s="1"/>
  <c r="F23"/>
  <c r="G25" i="3"/>
  <c r="C26" s="1"/>
  <c r="E26" s="1"/>
  <c r="F25"/>
  <c r="G10" i="9" l="1"/>
  <c r="H10" s="1"/>
  <c r="B11" s="1"/>
  <c r="F10" i="8"/>
  <c r="E10"/>
  <c r="E10" i="7"/>
  <c r="E10" i="6"/>
  <c r="F10" s="1"/>
  <c r="G10" i="5"/>
  <c r="H10" s="1"/>
  <c r="B11" s="1"/>
  <c r="F10"/>
  <c r="F12" i="1"/>
  <c r="E12"/>
  <c r="F24" i="4"/>
  <c r="G24" s="1"/>
  <c r="C25" s="1"/>
  <c r="E25" s="1"/>
  <c r="F26" i="3"/>
  <c r="G26" s="1"/>
  <c r="C27" s="1"/>
  <c r="E27" s="1"/>
  <c r="D11" i="9" l="1"/>
  <c r="E11" s="1"/>
  <c r="G10" i="8"/>
  <c r="H10" s="1"/>
  <c r="B11" s="1"/>
  <c r="G10" i="7"/>
  <c r="H10" s="1"/>
  <c r="B11" s="1"/>
  <c r="F10"/>
  <c r="G10" i="6"/>
  <c r="H10" s="1"/>
  <c r="B11" s="1"/>
  <c r="D11" i="5"/>
  <c r="E11" s="1"/>
  <c r="G12" i="1"/>
  <c r="H12" s="1"/>
  <c r="G25" i="4"/>
  <c r="C26" s="1"/>
  <c r="E26" s="1"/>
  <c r="F25"/>
  <c r="G27" i="3"/>
  <c r="C28" s="1"/>
  <c r="E28" s="1"/>
  <c r="F27"/>
  <c r="F11" i="9" l="1"/>
  <c r="D11" i="8"/>
  <c r="D11" i="7"/>
  <c r="D11" i="6"/>
  <c r="F11" i="5"/>
  <c r="D13" i="1"/>
  <c r="F26" i="4"/>
  <c r="G26" s="1"/>
  <c r="C27" s="1"/>
  <c r="E27" s="1"/>
  <c r="G28" i="3"/>
  <c r="C29" s="1"/>
  <c r="E29" s="1"/>
  <c r="F28"/>
  <c r="G11" i="9" l="1"/>
  <c r="H11" s="1"/>
  <c r="B12" s="1"/>
  <c r="E11" i="8"/>
  <c r="F11" s="1"/>
  <c r="E11" i="7"/>
  <c r="E11" i="6"/>
  <c r="G11" i="5"/>
  <c r="H11" s="1"/>
  <c r="B12" s="1"/>
  <c r="F13" i="1"/>
  <c r="E13"/>
  <c r="G27" i="4"/>
  <c r="C28" s="1"/>
  <c r="E28" s="1"/>
  <c r="F27"/>
  <c r="G29" i="3"/>
  <c r="C30" s="1"/>
  <c r="E30" s="1"/>
  <c r="F29"/>
  <c r="D12" i="9" l="1"/>
  <c r="E12" s="1"/>
  <c r="G11" i="8"/>
  <c r="H11" s="1"/>
  <c r="B12" s="1"/>
  <c r="G11" i="7"/>
  <c r="H11" s="1"/>
  <c r="B12" s="1"/>
  <c r="F11"/>
  <c r="G11" i="6"/>
  <c r="H11" s="1"/>
  <c r="B12" s="1"/>
  <c r="F11"/>
  <c r="D12" i="5"/>
  <c r="E12" s="1"/>
  <c r="G13" i="1"/>
  <c r="H13" s="1"/>
  <c r="B14" s="1"/>
  <c r="F28" i="4"/>
  <c r="G28" s="1"/>
  <c r="C29" s="1"/>
  <c r="E29" s="1"/>
  <c r="F30" i="3"/>
  <c r="G30" s="1"/>
  <c r="C31" s="1"/>
  <c r="E31" s="1"/>
  <c r="D12" i="8" l="1"/>
  <c r="D12" i="7"/>
  <c r="D12" i="6"/>
  <c r="F12" i="5"/>
  <c r="D14" i="1"/>
  <c r="G29" i="4"/>
  <c r="C30" s="1"/>
  <c r="E30" s="1"/>
  <c r="F29"/>
  <c r="G31" i="3"/>
  <c r="C32" s="1"/>
  <c r="E32" s="1"/>
  <c r="F31"/>
  <c r="G12" i="9" l="1"/>
  <c r="H12" s="1"/>
  <c r="B13" s="1"/>
  <c r="F12"/>
  <c r="E12" i="8"/>
  <c r="F12" s="1"/>
  <c r="E12" i="7"/>
  <c r="F12" s="1"/>
  <c r="E12" i="6"/>
  <c r="G12" i="5"/>
  <c r="H12" s="1"/>
  <c r="B13" s="1"/>
  <c r="E14" i="1"/>
  <c r="F30" i="4"/>
  <c r="G30"/>
  <c r="C31" s="1"/>
  <c r="E31" s="1"/>
  <c r="G32" i="3"/>
  <c r="C33" s="1"/>
  <c r="E33" s="1"/>
  <c r="F32"/>
  <c r="D13" i="9" l="1"/>
  <c r="E13" s="1"/>
  <c r="G12" i="8"/>
  <c r="H12" s="1"/>
  <c r="B13" s="1"/>
  <c r="G12" i="7"/>
  <c r="H12" s="1"/>
  <c r="B13" s="1"/>
  <c r="G12" i="6"/>
  <c r="H12" s="1"/>
  <c r="B13" s="1"/>
  <c r="F12"/>
  <c r="D13" i="5"/>
  <c r="E13" s="1"/>
  <c r="G14" i="1"/>
  <c r="H14" s="1"/>
  <c r="B15" s="1"/>
  <c r="F14"/>
  <c r="G31" i="4"/>
  <c r="C32" s="1"/>
  <c r="E32" s="1"/>
  <c r="F31"/>
  <c r="G33" i="3"/>
  <c r="C34" s="1"/>
  <c r="E34" s="1"/>
  <c r="F33"/>
  <c r="D13" i="8" l="1"/>
  <c r="D13" i="7"/>
  <c r="D13" i="6"/>
  <c r="D15" i="1"/>
  <c r="F32" i="4"/>
  <c r="G32" s="1"/>
  <c r="C33" s="1"/>
  <c r="E33" s="1"/>
  <c r="F34" i="3"/>
  <c r="G34" s="1"/>
  <c r="C35" s="1"/>
  <c r="E35" s="1"/>
  <c r="G13" i="9" l="1"/>
  <c r="H13" s="1"/>
  <c r="B14" s="1"/>
  <c r="F13"/>
  <c r="E13" i="8"/>
  <c r="F13" s="1"/>
  <c r="E13" i="7"/>
  <c r="F13" s="1"/>
  <c r="E13" i="6"/>
  <c r="F13" s="1"/>
  <c r="G13" i="5"/>
  <c r="H13" s="1"/>
  <c r="B14" s="1"/>
  <c r="F13"/>
  <c r="F15" i="1"/>
  <c r="E15"/>
  <c r="G33" i="4"/>
  <c r="C34" s="1"/>
  <c r="E34" s="1"/>
  <c r="F33"/>
  <c r="G35" i="3"/>
  <c r="C36" s="1"/>
  <c r="E36" s="1"/>
  <c r="F35"/>
  <c r="D14" i="9" l="1"/>
  <c r="E14" s="1"/>
  <c r="G13" i="8"/>
  <c r="H13" s="1"/>
  <c r="B14" s="1"/>
  <c r="G13" i="7"/>
  <c r="H13" s="1"/>
  <c r="B14" s="1"/>
  <c r="G13" i="6"/>
  <c r="H13" s="1"/>
  <c r="B14" s="1"/>
  <c r="D14" i="5"/>
  <c r="E14" s="1"/>
  <c r="G15" i="1"/>
  <c r="H15" s="1"/>
  <c r="B16" s="1"/>
  <c r="F34" i="4"/>
  <c r="G34" s="1"/>
  <c r="C35" s="1"/>
  <c r="E35" s="1"/>
  <c r="G36" i="3"/>
  <c r="C37" s="1"/>
  <c r="E37" s="1"/>
  <c r="F36"/>
  <c r="D14" i="8" l="1"/>
  <c r="D14" i="7"/>
  <c r="D14" i="6"/>
  <c r="D16" i="1"/>
  <c r="G35" i="4"/>
  <c r="C36" s="1"/>
  <c r="E36" s="1"/>
  <c r="F35"/>
  <c r="G37" i="3"/>
  <c r="C38" s="1"/>
  <c r="E38" s="1"/>
  <c r="F37"/>
  <c r="G14" i="9" l="1"/>
  <c r="H14" s="1"/>
  <c r="B15" s="1"/>
  <c r="F14"/>
  <c r="E14" i="8"/>
  <c r="F14" s="1"/>
  <c r="E14" i="7"/>
  <c r="F14" s="1"/>
  <c r="E14" i="6"/>
  <c r="G14" i="5"/>
  <c r="H14" s="1"/>
  <c r="B15" s="1"/>
  <c r="F14"/>
  <c r="E16" i="1"/>
  <c r="F36" i="4"/>
  <c r="G36" s="1"/>
  <c r="C37" s="1"/>
  <c r="E37" s="1"/>
  <c r="F38" i="3"/>
  <c r="G38" s="1"/>
  <c r="C39" s="1"/>
  <c r="E39" s="1"/>
  <c r="D15" i="9" l="1"/>
  <c r="E15" s="1"/>
  <c r="G14" i="8"/>
  <c r="H14" s="1"/>
  <c r="B15" s="1"/>
  <c r="G14" i="7"/>
  <c r="H14" s="1"/>
  <c r="B15" s="1"/>
  <c r="G14" i="6"/>
  <c r="H14" s="1"/>
  <c r="B15" s="1"/>
  <c r="F14"/>
  <c r="D15" i="5"/>
  <c r="E15" s="1"/>
  <c r="G16" i="1"/>
  <c r="H16" s="1"/>
  <c r="B17" s="1"/>
  <c r="D17" s="1"/>
  <c r="F16"/>
  <c r="G37" i="4"/>
  <c r="C38" s="1"/>
  <c r="E38" s="1"/>
  <c r="F37"/>
  <c r="G39" i="3"/>
  <c r="C40" s="1"/>
  <c r="E40" s="1"/>
  <c r="F39"/>
  <c r="F15" i="9" l="1"/>
  <c r="D15" i="8"/>
  <c r="D15" i="7"/>
  <c r="D15" i="6"/>
  <c r="F15" i="5"/>
  <c r="E17" i="1"/>
  <c r="G17" s="1"/>
  <c r="H17" s="1"/>
  <c r="B18" s="1"/>
  <c r="F38" i="4"/>
  <c r="G38" s="1"/>
  <c r="C39" s="1"/>
  <c r="E39" s="1"/>
  <c r="G40" i="3"/>
  <c r="C41" s="1"/>
  <c r="E41" s="1"/>
  <c r="F40"/>
  <c r="G15" i="9" l="1"/>
  <c r="H15" s="1"/>
  <c r="B16" s="1"/>
  <c r="F15" i="8"/>
  <c r="E15"/>
  <c r="E15" i="7"/>
  <c r="F15" s="1"/>
  <c r="E15" i="6"/>
  <c r="G15" i="5"/>
  <c r="H15" s="1"/>
  <c r="B16" s="1"/>
  <c r="D18" i="1"/>
  <c r="F17"/>
  <c r="G39" i="4"/>
  <c r="C40" s="1"/>
  <c r="E40" s="1"/>
  <c r="F39"/>
  <c r="G41" i="3"/>
  <c r="C42" s="1"/>
  <c r="E42" s="1"/>
  <c r="F41"/>
  <c r="D16" i="9" l="1"/>
  <c r="E16" s="1"/>
  <c r="G15" i="8"/>
  <c r="H15" s="1"/>
  <c r="B16" s="1"/>
  <c r="G15" i="7"/>
  <c r="H15" s="1"/>
  <c r="B16" s="1"/>
  <c r="G15" i="6"/>
  <c r="H15" s="1"/>
  <c r="B16" s="1"/>
  <c r="F15"/>
  <c r="D16" i="5"/>
  <c r="E16" s="1"/>
  <c r="E18" i="1"/>
  <c r="F40" i="4"/>
  <c r="G40" s="1"/>
  <c r="C41" s="1"/>
  <c r="E41" s="1"/>
  <c r="F42" i="3"/>
  <c r="G42" s="1"/>
  <c r="C43" s="1"/>
  <c r="E43" s="1"/>
  <c r="F16" i="9" l="1"/>
  <c r="D16" i="8"/>
  <c r="D16" i="7"/>
  <c r="D16" i="6"/>
  <c r="G18" i="1"/>
  <c r="H18" s="1"/>
  <c r="B19" s="1"/>
  <c r="F18"/>
  <c r="G41" i="4"/>
  <c r="C42" s="1"/>
  <c r="E42" s="1"/>
  <c r="F41"/>
  <c r="G43" i="3"/>
  <c r="C44" s="1"/>
  <c r="E44" s="1"/>
  <c r="F43"/>
  <c r="G16" i="9" l="1"/>
  <c r="H16" s="1"/>
  <c r="B17" s="1"/>
  <c r="E16" i="8"/>
  <c r="F16" i="7"/>
  <c r="E16"/>
  <c r="E16" i="6"/>
  <c r="F16" s="1"/>
  <c r="G16" i="5"/>
  <c r="H16" s="1"/>
  <c r="B17" s="1"/>
  <c r="F16"/>
  <c r="D19" i="1"/>
  <c r="F42" i="4"/>
  <c r="G42" s="1"/>
  <c r="C43" s="1"/>
  <c r="E43" s="1"/>
  <c r="G44" i="3"/>
  <c r="C45" s="1"/>
  <c r="E45" s="1"/>
  <c r="F44"/>
  <c r="D17" i="9" l="1"/>
  <c r="E17" s="1"/>
  <c r="G16" i="8"/>
  <c r="H16" s="1"/>
  <c r="B17" s="1"/>
  <c r="F16"/>
  <c r="G16" i="7"/>
  <c r="H16" s="1"/>
  <c r="B17" s="1"/>
  <c r="G16" i="6"/>
  <c r="H16" s="1"/>
  <c r="B17" s="1"/>
  <c r="D17" i="5"/>
  <c r="E17" s="1"/>
  <c r="E19" i="1"/>
  <c r="G43" i="4"/>
  <c r="C44" s="1"/>
  <c r="E44" s="1"/>
  <c r="F43"/>
  <c r="G45" i="3"/>
  <c r="C46" s="1"/>
  <c r="E46" s="1"/>
  <c r="F45"/>
  <c r="F17" i="9" l="1"/>
  <c r="D17" i="8"/>
  <c r="D17" i="7"/>
  <c r="D17" i="6"/>
  <c r="F17" i="5"/>
  <c r="G19" i="1"/>
  <c r="H19" s="1"/>
  <c r="B20" s="1"/>
  <c r="F19"/>
  <c r="F44" i="4"/>
  <c r="G44" s="1"/>
  <c r="C45" s="1"/>
  <c r="E45" s="1"/>
  <c r="F46" i="3"/>
  <c r="G46" s="1"/>
  <c r="C47" s="1"/>
  <c r="E47" s="1"/>
  <c r="G17" i="9" l="1"/>
  <c r="H17" s="1"/>
  <c r="B18" s="1"/>
  <c r="E17" i="8"/>
  <c r="E17" i="7"/>
  <c r="E17" i="6"/>
  <c r="F17" s="1"/>
  <c r="G17" i="5"/>
  <c r="H17" s="1"/>
  <c r="B18" s="1"/>
  <c r="D20" i="1"/>
  <c r="G45" i="4"/>
  <c r="C46" s="1"/>
  <c r="E46" s="1"/>
  <c r="F45"/>
  <c r="G47" i="3"/>
  <c r="C48" s="1"/>
  <c r="E48" s="1"/>
  <c r="F47"/>
  <c r="D18" i="9" l="1"/>
  <c r="E18" s="1"/>
  <c r="G17" i="8"/>
  <c r="H17" s="1"/>
  <c r="B18" s="1"/>
  <c r="F17"/>
  <c r="G17" i="7"/>
  <c r="H17" s="1"/>
  <c r="B18" s="1"/>
  <c r="F17"/>
  <c r="G17" i="6"/>
  <c r="H17" s="1"/>
  <c r="B18" s="1"/>
  <c r="D18" i="5"/>
  <c r="E18" s="1"/>
  <c r="E20" i="1"/>
  <c r="F46" i="4"/>
  <c r="G46" s="1"/>
  <c r="C47" s="1"/>
  <c r="E47" s="1"/>
  <c r="G48" i="3"/>
  <c r="C49" s="1"/>
  <c r="E49" s="1"/>
  <c r="F48"/>
  <c r="D18" i="8" l="1"/>
  <c r="D18" i="7"/>
  <c r="D18" i="6"/>
  <c r="G20" i="1"/>
  <c r="H20" s="1"/>
  <c r="B21" s="1"/>
  <c r="F20"/>
  <c r="G47" i="4"/>
  <c r="C48" s="1"/>
  <c r="E48" s="1"/>
  <c r="F47"/>
  <c r="G49" i="3"/>
  <c r="C50" s="1"/>
  <c r="E50" s="1"/>
  <c r="F49"/>
  <c r="G18" i="9" l="1"/>
  <c r="H18" s="1"/>
  <c r="B19" s="1"/>
  <c r="F18"/>
  <c r="E18" i="8"/>
  <c r="E18" i="7"/>
  <c r="E18" i="6"/>
  <c r="G18" i="5"/>
  <c r="H18" s="1"/>
  <c r="B19" s="1"/>
  <c r="F18"/>
  <c r="D21" i="1"/>
  <c r="F48" i="4"/>
  <c r="G48" s="1"/>
  <c r="C49" s="1"/>
  <c r="E49" s="1"/>
  <c r="F50" i="3"/>
  <c r="G50" s="1"/>
  <c r="C51" s="1"/>
  <c r="E51" s="1"/>
  <c r="D19" i="9" l="1"/>
  <c r="E19" s="1"/>
  <c r="G18" i="8"/>
  <c r="H18" s="1"/>
  <c r="B19" s="1"/>
  <c r="F18"/>
  <c r="G18" i="7"/>
  <c r="H18" s="1"/>
  <c r="B19" s="1"/>
  <c r="F18"/>
  <c r="G18" i="6"/>
  <c r="H18" s="1"/>
  <c r="B19" s="1"/>
  <c r="F18"/>
  <c r="D19" i="5"/>
  <c r="E19" s="1"/>
  <c r="E21" i="1"/>
  <c r="G49" i="4"/>
  <c r="C50" s="1"/>
  <c r="E50" s="1"/>
  <c r="F49"/>
  <c r="G51" i="3"/>
  <c r="C52" s="1"/>
  <c r="E52" s="1"/>
  <c r="F51"/>
  <c r="F19" i="9" l="1"/>
  <c r="D19" i="8"/>
  <c r="D19" i="7"/>
  <c r="D19" i="6"/>
  <c r="F19" i="5"/>
  <c r="G21" i="1"/>
  <c r="H21" s="1"/>
  <c r="B22" s="1"/>
  <c r="F21"/>
  <c r="F50" i="4"/>
  <c r="G50" s="1"/>
  <c r="C51" s="1"/>
  <c r="E51" s="1"/>
  <c r="G52" i="3"/>
  <c r="C53" s="1"/>
  <c r="E53" s="1"/>
  <c r="F52"/>
  <c r="G19" i="9" l="1"/>
  <c r="H19" s="1"/>
  <c r="B20" s="1"/>
  <c r="F19" i="8"/>
  <c r="E19"/>
  <c r="E19" i="7"/>
  <c r="F19" s="1"/>
  <c r="E19" i="6"/>
  <c r="G19" i="5"/>
  <c r="H19" s="1"/>
  <c r="B20" s="1"/>
  <c r="D22" i="1"/>
  <c r="F51" i="4"/>
  <c r="G51" s="1"/>
  <c r="C52" s="1"/>
  <c r="E52" s="1"/>
  <c r="G53" i="3"/>
  <c r="C54" s="1"/>
  <c r="E54" s="1"/>
  <c r="F53"/>
  <c r="D20" i="9" l="1"/>
  <c r="E20" s="1"/>
  <c r="G19" i="8"/>
  <c r="H19" s="1"/>
  <c r="B20" s="1"/>
  <c r="G19" i="7"/>
  <c r="H19" s="1"/>
  <c r="B20" s="1"/>
  <c r="G19" i="6"/>
  <c r="H19" s="1"/>
  <c r="B20" s="1"/>
  <c r="F19"/>
  <c r="D20" i="5"/>
  <c r="E20" s="1"/>
  <c r="E22" i="1"/>
  <c r="F52" i="4"/>
  <c r="G52" s="1"/>
  <c r="C53" s="1"/>
  <c r="E53" s="1"/>
  <c r="F54" i="3"/>
  <c r="G54" s="1"/>
  <c r="C55" s="1"/>
  <c r="E55" s="1"/>
  <c r="F20" i="9" l="1"/>
  <c r="D20" i="8"/>
  <c r="D20" i="7"/>
  <c r="D20" i="6"/>
  <c r="F20" i="5"/>
  <c r="G22" i="1"/>
  <c r="H22" s="1"/>
  <c r="B23" s="1"/>
  <c r="D23" s="1"/>
  <c r="F22"/>
  <c r="F53" i="4"/>
  <c r="G53" s="1"/>
  <c r="C54" s="1"/>
  <c r="E54" s="1"/>
  <c r="G55" i="3"/>
  <c r="C56" s="1"/>
  <c r="E56" s="1"/>
  <c r="F55"/>
  <c r="G20" i="9" l="1"/>
  <c r="H20" s="1"/>
  <c r="B21" s="1"/>
  <c r="F20" i="8"/>
  <c r="E20"/>
  <c r="F20" i="7"/>
  <c r="E20"/>
  <c r="E20" i="6"/>
  <c r="F20" s="1"/>
  <c r="G20" i="5"/>
  <c r="H20" s="1"/>
  <c r="B21" s="1"/>
  <c r="E23" i="1"/>
  <c r="G23" s="1"/>
  <c r="H23" s="1"/>
  <c r="B24" s="1"/>
  <c r="F54" i="4"/>
  <c r="G54" s="1"/>
  <c r="C55" s="1"/>
  <c r="E55" s="1"/>
  <c r="G56" i="3"/>
  <c r="C57" s="1"/>
  <c r="E57" s="1"/>
  <c r="F56"/>
  <c r="D21" i="9" l="1"/>
  <c r="E21" s="1"/>
  <c r="G20" i="8"/>
  <c r="H20" s="1"/>
  <c r="B21" s="1"/>
  <c r="G20" i="7"/>
  <c r="H20" s="1"/>
  <c r="B21" s="1"/>
  <c r="G20" i="6"/>
  <c r="H20" s="1"/>
  <c r="B21" s="1"/>
  <c r="D21" i="5"/>
  <c r="E21" s="1"/>
  <c r="D24" i="1"/>
  <c r="F23"/>
  <c r="G55" i="4"/>
  <c r="C56" s="1"/>
  <c r="E56" s="1"/>
  <c r="F55"/>
  <c r="G57" i="3"/>
  <c r="C58" s="1"/>
  <c r="E58" s="1"/>
  <c r="F57"/>
  <c r="F21" i="9" l="1"/>
  <c r="D21" i="8"/>
  <c r="D21" i="7"/>
  <c r="D21" i="6"/>
  <c r="F21" i="5"/>
  <c r="E24" i="1"/>
  <c r="F56" i="4"/>
  <c r="G56" s="1"/>
  <c r="C57" s="1"/>
  <c r="E57" s="1"/>
  <c r="F58" i="3"/>
  <c r="G58" s="1"/>
  <c r="C59" s="1"/>
  <c r="E59" s="1"/>
  <c r="G21" i="9" l="1"/>
  <c r="H21" s="1"/>
  <c r="B22" s="1"/>
  <c r="F21" i="8"/>
  <c r="E21"/>
  <c r="E21" i="7"/>
  <c r="F21" s="1"/>
  <c r="F21" i="6"/>
  <c r="E21"/>
  <c r="G21" i="5"/>
  <c r="H21" s="1"/>
  <c r="B22" s="1"/>
  <c r="G24" i="1"/>
  <c r="H24" s="1"/>
  <c r="B25" s="1"/>
  <c r="F24"/>
  <c r="G57" i="4"/>
  <c r="C58" s="1"/>
  <c r="E58" s="1"/>
  <c r="F57"/>
  <c r="G59" i="3"/>
  <c r="C60" s="1"/>
  <c r="E60" s="1"/>
  <c r="F59"/>
  <c r="D22" i="9" l="1"/>
  <c r="E22" s="1"/>
  <c r="G21" i="8"/>
  <c r="H21" s="1"/>
  <c r="B22" s="1"/>
  <c r="G21" i="7"/>
  <c r="H21" s="1"/>
  <c r="B22" s="1"/>
  <c r="G21" i="6"/>
  <c r="H21" s="1"/>
  <c r="B22" s="1"/>
  <c r="D22" i="5"/>
  <c r="E22" s="1"/>
  <c r="D25" i="1"/>
  <c r="E25" s="1"/>
  <c r="F58" i="4"/>
  <c r="G58" s="1"/>
  <c r="C59" s="1"/>
  <c r="E59" s="1"/>
  <c r="G60" i="3"/>
  <c r="C61" s="1"/>
  <c r="E61" s="1"/>
  <c r="F60"/>
  <c r="D22" i="8" l="1"/>
  <c r="D22" i="7"/>
  <c r="D22" i="6"/>
  <c r="F25" i="1"/>
  <c r="G25"/>
  <c r="H25" s="1"/>
  <c r="B26" s="1"/>
  <c r="G59" i="4"/>
  <c r="C60" s="1"/>
  <c r="E60" s="1"/>
  <c r="F59"/>
  <c r="G61" i="3"/>
  <c r="C62" s="1"/>
  <c r="E62" s="1"/>
  <c r="F61"/>
  <c r="G22" i="9" l="1"/>
  <c r="H22" s="1"/>
  <c r="F22"/>
  <c r="E22" i="8"/>
  <c r="E22" i="7"/>
  <c r="F22" s="1"/>
  <c r="E22" i="6"/>
  <c r="G22" i="5"/>
  <c r="H22" s="1"/>
  <c r="B23" s="1"/>
  <c r="F22"/>
  <c r="D26" i="1"/>
  <c r="F60" i="4"/>
  <c r="G60" s="1"/>
  <c r="C61" s="1"/>
  <c r="E61" s="1"/>
  <c r="F62" i="3"/>
  <c r="G62" s="1"/>
  <c r="C63" s="1"/>
  <c r="E63" s="1"/>
  <c r="G22" i="8" l="1"/>
  <c r="H22" s="1"/>
  <c r="F22"/>
  <c r="G22" i="7"/>
  <c r="H22" s="1"/>
  <c r="B23" s="1"/>
  <c r="G22" i="6"/>
  <c r="H22" s="1"/>
  <c r="B23" s="1"/>
  <c r="F22"/>
  <c r="D23" i="5"/>
  <c r="E23" s="1"/>
  <c r="E26" i="1"/>
  <c r="G61" i="4"/>
  <c r="C62" s="1"/>
  <c r="E62" s="1"/>
  <c r="F61"/>
  <c r="G63" i="3"/>
  <c r="C64" s="1"/>
  <c r="E64" s="1"/>
  <c r="F63"/>
  <c r="D23" i="7" l="1"/>
  <c r="D23" i="6"/>
  <c r="F23" i="5"/>
  <c r="G26" i="1"/>
  <c r="H26" s="1"/>
  <c r="B27" s="1"/>
  <c r="F26"/>
  <c r="F62" i="4"/>
  <c r="G62" s="1"/>
  <c r="C63" s="1"/>
  <c r="E63" s="1"/>
  <c r="G64" i="3"/>
  <c r="C65" s="1"/>
  <c r="E65" s="1"/>
  <c r="F64"/>
  <c r="E23" i="7" l="1"/>
  <c r="E23" i="6"/>
  <c r="G23" i="5"/>
  <c r="H23" s="1"/>
  <c r="B24" s="1"/>
  <c r="D27" i="1"/>
  <c r="G63" i="4"/>
  <c r="C64" s="1"/>
  <c r="E64" s="1"/>
  <c r="F63"/>
  <c r="G65" i="3"/>
  <c r="C66" s="1"/>
  <c r="E66" s="1"/>
  <c r="F65"/>
  <c r="G23" i="7" l="1"/>
  <c r="H23" s="1"/>
  <c r="B24" s="1"/>
  <c r="F23"/>
  <c r="G23" i="6"/>
  <c r="H23" s="1"/>
  <c r="B24" s="1"/>
  <c r="F23"/>
  <c r="D24" i="5"/>
  <c r="E24" s="1"/>
  <c r="E27" i="1"/>
  <c r="F64" i="4"/>
  <c r="G64" s="1"/>
  <c r="C65" s="1"/>
  <c r="E65" s="1"/>
  <c r="F66" i="3"/>
  <c r="G66" s="1"/>
  <c r="C67" s="1"/>
  <c r="E67" s="1"/>
  <c r="D24" i="7" l="1"/>
  <c r="D24" i="6"/>
  <c r="G27" i="1"/>
  <c r="H27"/>
  <c r="B28" s="1"/>
  <c r="F27"/>
  <c r="G65" i="4"/>
  <c r="C66" s="1"/>
  <c r="E66" s="1"/>
  <c r="F65"/>
  <c r="G67" i="3"/>
  <c r="C68" s="1"/>
  <c r="E68" s="1"/>
  <c r="F67"/>
  <c r="E24" i="7" l="1"/>
  <c r="F24" s="1"/>
  <c r="F24" i="6"/>
  <c r="E24"/>
  <c r="G24" i="5"/>
  <c r="H24" s="1"/>
  <c r="B25" s="1"/>
  <c r="F24"/>
  <c r="D28" i="1"/>
  <c r="F66" i="4"/>
  <c r="G66" s="1"/>
  <c r="C67" s="1"/>
  <c r="E67" s="1"/>
  <c r="G68" i="3"/>
  <c r="C69" s="1"/>
  <c r="E69" s="1"/>
  <c r="F68"/>
  <c r="G24" i="7" l="1"/>
  <c r="H24" s="1"/>
  <c r="B25" s="1"/>
  <c r="G24" i="6"/>
  <c r="H24" s="1"/>
  <c r="B25" s="1"/>
  <c r="D25" i="5"/>
  <c r="E25" s="1"/>
  <c r="E28" i="1"/>
  <c r="F67" i="4"/>
  <c r="G67" s="1"/>
  <c r="C68" s="1"/>
  <c r="E68" s="1"/>
  <c r="G69" i="3"/>
  <c r="C70" s="1"/>
  <c r="E70" s="1"/>
  <c r="F69"/>
  <c r="D25" i="7" l="1"/>
  <c r="D25" i="6"/>
  <c r="G28" i="1"/>
  <c r="H28" s="1"/>
  <c r="B29" s="1"/>
  <c r="D29" s="1"/>
  <c r="F28"/>
  <c r="F68" i="4"/>
  <c r="G68" s="1"/>
  <c r="C69" s="1"/>
  <c r="E69" s="1"/>
  <c r="F70" i="3"/>
  <c r="G70" s="1"/>
  <c r="C71" s="1"/>
  <c r="E71" s="1"/>
  <c r="E25" i="7" l="1"/>
  <c r="E25" i="6"/>
  <c r="G25" i="5"/>
  <c r="H25" s="1"/>
  <c r="B26" s="1"/>
  <c r="F25"/>
  <c r="E29" i="1"/>
  <c r="G29" s="1"/>
  <c r="H29" s="1"/>
  <c r="B30" s="1"/>
  <c r="G69" i="4"/>
  <c r="C70" s="1"/>
  <c r="E70" s="1"/>
  <c r="F69"/>
  <c r="G71" i="3"/>
  <c r="C72" s="1"/>
  <c r="E72" s="1"/>
  <c r="F71"/>
  <c r="G25" i="7" l="1"/>
  <c r="H25" s="1"/>
  <c r="B26" s="1"/>
  <c r="F25"/>
  <c r="G25" i="6"/>
  <c r="H25" s="1"/>
  <c r="B26" s="1"/>
  <c r="F25"/>
  <c r="D26" i="5"/>
  <c r="E26" s="1"/>
  <c r="D30" i="1"/>
  <c r="F29"/>
  <c r="F70" i="4"/>
  <c r="G70" s="1"/>
  <c r="C71" s="1"/>
  <c r="E71" s="1"/>
  <c r="G72" i="3"/>
  <c r="C73" s="1"/>
  <c r="E73" s="1"/>
  <c r="F72"/>
  <c r="D26" i="7" l="1"/>
  <c r="D26" i="6"/>
  <c r="F26" i="5"/>
  <c r="E30" i="1"/>
  <c r="F71" i="4"/>
  <c r="G71" s="1"/>
  <c r="C72" s="1"/>
  <c r="E72" s="1"/>
  <c r="F73" i="3"/>
  <c r="G73" s="1"/>
  <c r="C74" s="1"/>
  <c r="E74" s="1"/>
  <c r="E26" i="7" l="1"/>
  <c r="E26" i="6"/>
  <c r="G26" i="5"/>
  <c r="H26" s="1"/>
  <c r="B27" s="1"/>
  <c r="G30" i="1"/>
  <c r="H30" s="1"/>
  <c r="B31" s="1"/>
  <c r="F30"/>
  <c r="F72" i="4"/>
  <c r="G72" s="1"/>
  <c r="C73" s="1"/>
  <c r="E73" s="1"/>
  <c r="F74" i="3"/>
  <c r="G74" s="1"/>
  <c r="C75" s="1"/>
  <c r="E75" s="1"/>
  <c r="G26" i="7" l="1"/>
  <c r="H26" s="1"/>
  <c r="B27" s="1"/>
  <c r="F26"/>
  <c r="G26" i="6"/>
  <c r="H26" s="1"/>
  <c r="B27" s="1"/>
  <c r="F26"/>
  <c r="D27" i="5"/>
  <c r="E27" s="1"/>
  <c r="D31" i="1"/>
  <c r="F73" i="4"/>
  <c r="G73" s="1"/>
  <c r="C74" s="1"/>
  <c r="E74" s="1"/>
  <c r="F75" i="3"/>
  <c r="G75" s="1"/>
  <c r="C76" s="1"/>
  <c r="E76" s="1"/>
  <c r="D27" i="7" l="1"/>
  <c r="D27" i="6"/>
  <c r="F27" i="5"/>
  <c r="E31" i="1"/>
  <c r="F74" i="4"/>
  <c r="G74" s="1"/>
  <c r="C75" s="1"/>
  <c r="E75" s="1"/>
  <c r="F76" i="3"/>
  <c r="G76" s="1"/>
  <c r="C77" s="1"/>
  <c r="E77" s="1"/>
  <c r="E27" i="7" l="1"/>
  <c r="E27" i="6"/>
  <c r="F27" s="1"/>
  <c r="G27" i="5"/>
  <c r="H27" s="1"/>
  <c r="B28" s="1"/>
  <c r="G31" i="1"/>
  <c r="H31" s="1"/>
  <c r="B32" s="1"/>
  <c r="F31"/>
  <c r="F75" i="4"/>
  <c r="G75" s="1"/>
  <c r="C76" s="1"/>
  <c r="E76" s="1"/>
  <c r="F77" i="3"/>
  <c r="G77" s="1"/>
  <c r="C78" s="1"/>
  <c r="E78" s="1"/>
  <c r="G27" i="7" l="1"/>
  <c r="H27" s="1"/>
  <c r="B28" s="1"/>
  <c r="F27"/>
  <c r="G27" i="6"/>
  <c r="H27" s="1"/>
  <c r="B28" s="1"/>
  <c r="D28" i="5"/>
  <c r="E28" s="1"/>
  <c r="D32" i="1"/>
  <c r="F76" i="4"/>
  <c r="G76" s="1"/>
  <c r="C77" s="1"/>
  <c r="E77" s="1"/>
  <c r="F78" i="3"/>
  <c r="G78" s="1"/>
  <c r="C79" s="1"/>
  <c r="E79" s="1"/>
  <c r="D28" i="7" l="1"/>
  <c r="D28" i="6"/>
  <c r="F28" i="5"/>
  <c r="E32" i="1"/>
  <c r="F77" i="4"/>
  <c r="G77" s="1"/>
  <c r="C78" s="1"/>
  <c r="E78" s="1"/>
  <c r="F79" i="3"/>
  <c r="G79" s="1"/>
  <c r="C80" s="1"/>
  <c r="E80" s="1"/>
  <c r="F28" i="7" l="1"/>
  <c r="E28"/>
  <c r="E28" i="6"/>
  <c r="F28" s="1"/>
  <c r="G28" i="5"/>
  <c r="H28" s="1"/>
  <c r="B29" s="1"/>
  <c r="G32" i="1"/>
  <c r="H32" s="1"/>
  <c r="B33" s="1"/>
  <c r="D33" s="1"/>
  <c r="E33" s="1"/>
  <c r="F32"/>
  <c r="F78" i="4"/>
  <c r="G78" s="1"/>
  <c r="C79" s="1"/>
  <c r="E79" s="1"/>
  <c r="F80" i="3"/>
  <c r="G80" s="1"/>
  <c r="C81" s="1"/>
  <c r="E81" s="1"/>
  <c r="G28" i="7" l="1"/>
  <c r="H28" s="1"/>
  <c r="B29" s="1"/>
  <c r="G28" i="6"/>
  <c r="H28" s="1"/>
  <c r="B29" s="1"/>
  <c r="D29" i="5"/>
  <c r="E29" s="1"/>
  <c r="F33" i="1"/>
  <c r="G33"/>
  <c r="H33" s="1"/>
  <c r="B34" s="1"/>
  <c r="D34" s="1"/>
  <c r="F79" i="4"/>
  <c r="G79" s="1"/>
  <c r="C80" s="1"/>
  <c r="E80" s="1"/>
  <c r="F81" i="3"/>
  <c r="G81" s="1"/>
  <c r="C82" s="1"/>
  <c r="E82" s="1"/>
  <c r="D29" i="7" l="1"/>
  <c r="D29" i="6"/>
  <c r="E34" i="1"/>
  <c r="G34" s="1"/>
  <c r="H34" s="1"/>
  <c r="B35" s="1"/>
  <c r="F80" i="4"/>
  <c r="G80" s="1"/>
  <c r="C81" s="1"/>
  <c r="E81" s="1"/>
  <c r="F82" i="3"/>
  <c r="G82"/>
  <c r="C83" s="1"/>
  <c r="E83" s="1"/>
  <c r="E29" i="7" l="1"/>
  <c r="F29" i="6"/>
  <c r="E29"/>
  <c r="G29" i="5"/>
  <c r="H29" s="1"/>
  <c r="B30" s="1"/>
  <c r="F29"/>
  <c r="D35" i="1"/>
  <c r="F34"/>
  <c r="F81" i="4"/>
  <c r="G81" s="1"/>
  <c r="C82" s="1"/>
  <c r="E82" s="1"/>
  <c r="F83" i="3"/>
  <c r="G83" s="1"/>
  <c r="C84" s="1"/>
  <c r="E84" s="1"/>
  <c r="G29" i="7" l="1"/>
  <c r="H29" s="1"/>
  <c r="B30" s="1"/>
  <c r="F29"/>
  <c r="G29" i="6"/>
  <c r="H29" s="1"/>
  <c r="B30" s="1"/>
  <c r="D30" i="5"/>
  <c r="E30" s="1"/>
  <c r="E35" i="1"/>
  <c r="F35" s="1"/>
  <c r="F82" i="4"/>
  <c r="G82" s="1"/>
  <c r="C83" s="1"/>
  <c r="E83" s="1"/>
  <c r="G84" i="3"/>
  <c r="C85" s="1"/>
  <c r="E85" s="1"/>
  <c r="F84"/>
  <c r="D30" i="7" l="1"/>
  <c r="D30" i="6"/>
  <c r="G35" i="1"/>
  <c r="H35" s="1"/>
  <c r="B36" s="1"/>
  <c r="G83" i="4"/>
  <c r="C84" s="1"/>
  <c r="E84" s="1"/>
  <c r="F83"/>
  <c r="G85" i="3"/>
  <c r="C86" s="1"/>
  <c r="E86" s="1"/>
  <c r="F85"/>
  <c r="E30" i="7" l="1"/>
  <c r="E30" i="6"/>
  <c r="G30" i="5"/>
  <c r="H30" s="1"/>
  <c r="B31" s="1"/>
  <c r="F30"/>
  <c r="D36" i="1"/>
  <c r="F84" i="4"/>
  <c r="G84" s="1"/>
  <c r="C85" s="1"/>
  <c r="E85" s="1"/>
  <c r="F86" i="3"/>
  <c r="G86" s="1"/>
  <c r="C87" s="1"/>
  <c r="E87" s="1"/>
  <c r="G30" i="7" l="1"/>
  <c r="H30" s="1"/>
  <c r="B31" s="1"/>
  <c r="F30"/>
  <c r="G30" i="6"/>
  <c r="H30" s="1"/>
  <c r="B31" s="1"/>
  <c r="F30"/>
  <c r="D31" i="5"/>
  <c r="E31" s="1"/>
  <c r="E36" i="1"/>
  <c r="G85" i="4"/>
  <c r="C86" s="1"/>
  <c r="E86" s="1"/>
  <c r="F85"/>
  <c r="F87" i="3"/>
  <c r="G87" s="1"/>
  <c r="C88" s="1"/>
  <c r="E88" s="1"/>
  <c r="D31" i="7" l="1"/>
  <c r="D31" i="6"/>
  <c r="F31" i="5"/>
  <c r="G36" i="1"/>
  <c r="H36" s="1"/>
  <c r="B37" s="1"/>
  <c r="F36"/>
  <c r="F86" i="4"/>
  <c r="G86" s="1"/>
  <c r="C87" s="1"/>
  <c r="E87" s="1"/>
  <c r="G88" i="3"/>
  <c r="C89" s="1"/>
  <c r="E89" s="1"/>
  <c r="F88"/>
  <c r="E31" i="7" l="1"/>
  <c r="E31" i="6"/>
  <c r="G31" i="5"/>
  <c r="H31" s="1"/>
  <c r="B32" s="1"/>
  <c r="D37" i="1"/>
  <c r="G87" i="4"/>
  <c r="C88" s="1"/>
  <c r="E88" s="1"/>
  <c r="F87"/>
  <c r="G89" i="3"/>
  <c r="C90" s="1"/>
  <c r="E90" s="1"/>
  <c r="F89"/>
  <c r="G31" i="7" l="1"/>
  <c r="H31" s="1"/>
  <c r="B32" s="1"/>
  <c r="F31"/>
  <c r="G31" i="6"/>
  <c r="H31" s="1"/>
  <c r="B32" s="1"/>
  <c r="F31"/>
  <c r="D32" i="5"/>
  <c r="E32" s="1"/>
  <c r="E37" i="1"/>
  <c r="F88" i="4"/>
  <c r="G88" s="1"/>
  <c r="C89" s="1"/>
  <c r="E89" s="1"/>
  <c r="F90" i="3"/>
  <c r="G90" s="1"/>
  <c r="C91" s="1"/>
  <c r="E91" s="1"/>
  <c r="D32" i="7" l="1"/>
  <c r="D32" i="6"/>
  <c r="F32" i="5"/>
  <c r="G37" i="1"/>
  <c r="H37" s="1"/>
  <c r="B38" s="1"/>
  <c r="D38" s="1"/>
  <c r="E38" s="1"/>
  <c r="F37"/>
  <c r="G89" i="4"/>
  <c r="C90" s="1"/>
  <c r="E90" s="1"/>
  <c r="F89"/>
  <c r="G91" i="3"/>
  <c r="C92" s="1"/>
  <c r="E92" s="1"/>
  <c r="F91"/>
  <c r="F32" i="7" l="1"/>
  <c r="E32"/>
  <c r="E32" i="6"/>
  <c r="F32" s="1"/>
  <c r="G32" i="5"/>
  <c r="H32" s="1"/>
  <c r="B33" s="1"/>
  <c r="F38" i="1"/>
  <c r="G38"/>
  <c r="H38" s="1"/>
  <c r="B39" s="1"/>
  <c r="F90" i="4"/>
  <c r="G90" s="1"/>
  <c r="C91" s="1"/>
  <c r="E91" s="1"/>
  <c r="G92" i="3"/>
  <c r="C93" s="1"/>
  <c r="E93" s="1"/>
  <c r="F92"/>
  <c r="G32" i="7" l="1"/>
  <c r="H32" s="1"/>
  <c r="B33" s="1"/>
  <c r="G32" i="6"/>
  <c r="H32" s="1"/>
  <c r="B33" s="1"/>
  <c r="D33" i="5"/>
  <c r="E33" s="1"/>
  <c r="D39" i="1"/>
  <c r="F91" i="4"/>
  <c r="G91" s="1"/>
  <c r="C92" s="1"/>
  <c r="E92" s="1"/>
  <c r="G93" i="3"/>
  <c r="C94" s="1"/>
  <c r="E94" s="1"/>
  <c r="F93"/>
  <c r="D33" i="7" l="1"/>
  <c r="D33" i="6"/>
  <c r="E39" i="1"/>
  <c r="F92" i="4"/>
  <c r="G92" s="1"/>
  <c r="C93" s="1"/>
  <c r="E93" s="1"/>
  <c r="G94" i="3"/>
  <c r="C95" s="1"/>
  <c r="E95" s="1"/>
  <c r="F94"/>
  <c r="E33" i="7" l="1"/>
  <c r="E33" i="6"/>
  <c r="F33" s="1"/>
  <c r="G33" i="5"/>
  <c r="H33" s="1"/>
  <c r="B34" s="1"/>
  <c r="F33"/>
  <c r="G39" i="1"/>
  <c r="H39" s="1"/>
  <c r="B40" s="1"/>
  <c r="F39"/>
  <c r="F93" i="4"/>
  <c r="G93" s="1"/>
  <c r="C94" s="1"/>
  <c r="E94" s="1"/>
  <c r="F95" i="3"/>
  <c r="G95" s="1"/>
  <c r="C96" s="1"/>
  <c r="E96" s="1"/>
  <c r="G33" i="7" l="1"/>
  <c r="H33" s="1"/>
  <c r="B34" s="1"/>
  <c r="F33"/>
  <c r="G33" i="6"/>
  <c r="H33" s="1"/>
  <c r="B34" s="1"/>
  <c r="D34" i="5"/>
  <c r="E34" s="1"/>
  <c r="D40" i="1"/>
  <c r="F94" i="4"/>
  <c r="G94" s="1"/>
  <c r="C95" s="1"/>
  <c r="E95" s="1"/>
  <c r="G96" i="3"/>
  <c r="C97" s="1"/>
  <c r="E97" s="1"/>
  <c r="F96"/>
  <c r="D34" i="7" l="1"/>
  <c r="D34" i="6"/>
  <c r="E40" i="1"/>
  <c r="F95" i="4"/>
  <c r="G95" s="1"/>
  <c r="C96" s="1"/>
  <c r="E96" s="1"/>
  <c r="G97" i="3"/>
  <c r="C98" s="1"/>
  <c r="E98" s="1"/>
  <c r="F97"/>
  <c r="E34" i="7" l="1"/>
  <c r="E34" i="6"/>
  <c r="G34" i="5"/>
  <c r="H34" s="1"/>
  <c r="B35" s="1"/>
  <c r="F34"/>
  <c r="G40" i="1"/>
  <c r="H40" s="1"/>
  <c r="B41" s="1"/>
  <c r="F40"/>
  <c r="F96" i="4"/>
  <c r="G96" s="1"/>
  <c r="C97" s="1"/>
  <c r="E97" s="1"/>
  <c r="G98" i="3"/>
  <c r="C99" s="1"/>
  <c r="E99" s="1"/>
  <c r="F98"/>
  <c r="G34" i="7" l="1"/>
  <c r="H34" s="1"/>
  <c r="B35" s="1"/>
  <c r="F34"/>
  <c r="G34" i="6"/>
  <c r="H34" s="1"/>
  <c r="B35" s="1"/>
  <c r="F34"/>
  <c r="D35" i="5"/>
  <c r="E35" s="1"/>
  <c r="D41" i="1"/>
  <c r="F97" i="4"/>
  <c r="G97" s="1"/>
  <c r="C98" s="1"/>
  <c r="E98" s="1"/>
  <c r="F99" i="3"/>
  <c r="G99" s="1"/>
  <c r="C100" s="1"/>
  <c r="E100" s="1"/>
  <c r="D35" i="7" l="1"/>
  <c r="D35" i="6"/>
  <c r="F35" i="5"/>
  <c r="E41" i="1"/>
  <c r="F98" i="4"/>
  <c r="G98" s="1"/>
  <c r="C99" s="1"/>
  <c r="E99" s="1"/>
  <c r="G100" i="3"/>
  <c r="C101" s="1"/>
  <c r="E101" s="1"/>
  <c r="F100"/>
  <c r="E35" i="7" l="1"/>
  <c r="E35" i="6"/>
  <c r="G35" i="5"/>
  <c r="H35" s="1"/>
  <c r="B36" s="1"/>
  <c r="G41" i="1"/>
  <c r="H41" s="1"/>
  <c r="B42" s="1"/>
  <c r="F41"/>
  <c r="F99" i="4"/>
  <c r="G99" s="1"/>
  <c r="C100" s="1"/>
  <c r="E100" s="1"/>
  <c r="G101" i="3"/>
  <c r="C102" s="1"/>
  <c r="E102" s="1"/>
  <c r="F101"/>
  <c r="G35" i="7" l="1"/>
  <c r="H35" s="1"/>
  <c r="B36" s="1"/>
  <c r="F35"/>
  <c r="G35" i="6"/>
  <c r="H35" s="1"/>
  <c r="B36" s="1"/>
  <c r="F35"/>
  <c r="D36" i="5"/>
  <c r="E36" s="1"/>
  <c r="D42" i="1"/>
  <c r="F100" i="4"/>
  <c r="G100" s="1"/>
  <c r="C101" s="1"/>
  <c r="E101" s="1"/>
  <c r="G102" i="3"/>
  <c r="C103" s="1"/>
  <c r="E103" s="1"/>
  <c r="F102"/>
  <c r="D36" i="7" l="1"/>
  <c r="D36" i="6"/>
  <c r="E42" i="1"/>
  <c r="F101" i="4"/>
  <c r="G101" s="1"/>
  <c r="C102" s="1"/>
  <c r="E102" s="1"/>
  <c r="F103" i="3"/>
  <c r="G103" s="1"/>
  <c r="C104" s="1"/>
  <c r="E104" s="1"/>
  <c r="F36" i="7" l="1"/>
  <c r="E36"/>
  <c r="E36" i="6"/>
  <c r="F36" s="1"/>
  <c r="G36" i="5"/>
  <c r="H36" s="1"/>
  <c r="B37" s="1"/>
  <c r="F36"/>
  <c r="G42" i="1"/>
  <c r="H42" s="1"/>
  <c r="B43" s="1"/>
  <c r="F42"/>
  <c r="F102" i="4"/>
  <c r="G102" s="1"/>
  <c r="C103" s="1"/>
  <c r="E103" s="1"/>
  <c r="F104" i="3"/>
  <c r="G104" s="1"/>
  <c r="C105" s="1"/>
  <c r="E105" s="1"/>
  <c r="G36" i="7" l="1"/>
  <c r="H36" s="1"/>
  <c r="B37" s="1"/>
  <c r="G36" i="6"/>
  <c r="H36" s="1"/>
  <c r="B37" s="1"/>
  <c r="D37" i="5"/>
  <c r="E37" s="1"/>
  <c r="D43" i="1"/>
  <c r="F103" i="4"/>
  <c r="G103" s="1"/>
  <c r="C104" s="1"/>
  <c r="E104" s="1"/>
  <c r="G105" i="3"/>
  <c r="C106" s="1"/>
  <c r="E106" s="1"/>
  <c r="F105"/>
  <c r="D37" i="7" l="1"/>
  <c r="D37" i="6"/>
  <c r="E43" i="1"/>
  <c r="F104" i="4"/>
  <c r="G104" s="1"/>
  <c r="C105" s="1"/>
  <c r="E105" s="1"/>
  <c r="F106" i="3"/>
  <c r="G106" s="1"/>
  <c r="C107" s="1"/>
  <c r="E107" s="1"/>
  <c r="E37" i="7" l="1"/>
  <c r="E37" i="6"/>
  <c r="G37" i="5"/>
  <c r="H37" s="1"/>
  <c r="B38" s="1"/>
  <c r="F37"/>
  <c r="G43" i="1"/>
  <c r="H43" s="1"/>
  <c r="B44" s="1"/>
  <c r="F43"/>
  <c r="F105" i="4"/>
  <c r="G105" s="1"/>
  <c r="C106" s="1"/>
  <c r="E106" s="1"/>
  <c r="F107" i="3"/>
  <c r="G107" s="1"/>
  <c r="C108" s="1"/>
  <c r="E108" s="1"/>
  <c r="G37" i="7" l="1"/>
  <c r="H37" s="1"/>
  <c r="B38" s="1"/>
  <c r="F37"/>
  <c r="G37" i="6"/>
  <c r="H37" s="1"/>
  <c r="B38" s="1"/>
  <c r="F37"/>
  <c r="D38" i="5"/>
  <c r="E38" s="1"/>
  <c r="D44" i="1"/>
  <c r="F106" i="4"/>
  <c r="G106" s="1"/>
  <c r="C107" s="1"/>
  <c r="E107" s="1"/>
  <c r="F108" i="3"/>
  <c r="G108" s="1"/>
  <c r="C109" s="1"/>
  <c r="E109" s="1"/>
  <c r="D38" i="7" l="1"/>
  <c r="D38" i="6"/>
  <c r="E44" i="1"/>
  <c r="F107" i="4"/>
  <c r="G107" s="1"/>
  <c r="C108" s="1"/>
  <c r="E108" s="1"/>
  <c r="F109" i="3"/>
  <c r="G109" s="1"/>
  <c r="C110" s="1"/>
  <c r="E110" s="1"/>
  <c r="E38" i="7" l="1"/>
  <c r="E38" i="6"/>
  <c r="G38" i="5"/>
  <c r="H38" s="1"/>
  <c r="B39" s="1"/>
  <c r="F38"/>
  <c r="G44" i="1"/>
  <c r="H44" s="1"/>
  <c r="B45" s="1"/>
  <c r="F44"/>
  <c r="F108" i="4"/>
  <c r="G108" s="1"/>
  <c r="C109" s="1"/>
  <c r="E109" s="1"/>
  <c r="F110" i="3"/>
  <c r="G110" s="1"/>
  <c r="C111" s="1"/>
  <c r="E111" s="1"/>
  <c r="G38" i="7" l="1"/>
  <c r="H38" s="1"/>
  <c r="B39" s="1"/>
  <c r="F38"/>
  <c r="G38" i="6"/>
  <c r="H38" s="1"/>
  <c r="B39" s="1"/>
  <c r="F38"/>
  <c r="D39" i="5"/>
  <c r="E39" s="1"/>
  <c r="D45" i="1"/>
  <c r="F109" i="4"/>
  <c r="G109" s="1"/>
  <c r="C110" s="1"/>
  <c r="E110" s="1"/>
  <c r="F111" i="3"/>
  <c r="G111" s="1"/>
  <c r="C112" s="1"/>
  <c r="E112" s="1"/>
  <c r="D39" i="7" l="1"/>
  <c r="D39" i="6"/>
  <c r="F39" i="5"/>
  <c r="E45" i="1"/>
  <c r="F110" i="4"/>
  <c r="G110" s="1"/>
  <c r="C111" s="1"/>
  <c r="E111" s="1"/>
  <c r="G112" i="3"/>
  <c r="C113" s="1"/>
  <c r="E113" s="1"/>
  <c r="F112"/>
  <c r="E39" i="7" l="1"/>
  <c r="E39" i="6"/>
  <c r="F39" s="1"/>
  <c r="G39" i="5"/>
  <c r="H39" s="1"/>
  <c r="B40" s="1"/>
  <c r="G45" i="1"/>
  <c r="H45" s="1"/>
  <c r="B46" s="1"/>
  <c r="D46" s="1"/>
  <c r="F45"/>
  <c r="F111" i="4"/>
  <c r="G111" s="1"/>
  <c r="C112" s="1"/>
  <c r="E112" s="1"/>
  <c r="F113" i="3"/>
  <c r="G113" s="1"/>
  <c r="C114" s="1"/>
  <c r="E114" s="1"/>
  <c r="G39" i="7" l="1"/>
  <c r="H39" s="1"/>
  <c r="B40" s="1"/>
  <c r="F39"/>
  <c r="G39" i="6"/>
  <c r="H39" s="1"/>
  <c r="B40" s="1"/>
  <c r="D40" i="5"/>
  <c r="E40" s="1"/>
  <c r="F46" i="1"/>
  <c r="E46"/>
  <c r="F112" i="4"/>
  <c r="G112" s="1"/>
  <c r="C113" s="1"/>
  <c r="E113" s="1"/>
  <c r="F114" i="3"/>
  <c r="G114" s="1"/>
  <c r="C115" s="1"/>
  <c r="E115" s="1"/>
  <c r="D40" i="7" l="1"/>
  <c r="D40" i="6"/>
  <c r="F40" i="5"/>
  <c r="H46" i="1"/>
  <c r="B47" s="1"/>
  <c r="D47" s="1"/>
  <c r="G46"/>
  <c r="F113" i="4"/>
  <c r="G113" s="1"/>
  <c r="C114" s="1"/>
  <c r="E114" s="1"/>
  <c r="F115" i="3"/>
  <c r="G115" s="1"/>
  <c r="C116" s="1"/>
  <c r="E116" s="1"/>
  <c r="E40" i="7" l="1"/>
  <c r="F40" s="1"/>
  <c r="E40" i="6"/>
  <c r="F40" s="1"/>
  <c r="G40" i="5"/>
  <c r="H40" s="1"/>
  <c r="B41" s="1"/>
  <c r="E47" i="1"/>
  <c r="G47" s="1"/>
  <c r="H47" s="1"/>
  <c r="F114" i="4"/>
  <c r="G114" s="1"/>
  <c r="C115" s="1"/>
  <c r="E115" s="1"/>
  <c r="F116" i="3"/>
  <c r="G116" s="1"/>
  <c r="C117" s="1"/>
  <c r="E117" s="1"/>
  <c r="G40" i="7" l="1"/>
  <c r="H40" s="1"/>
  <c r="B41" s="1"/>
  <c r="G40" i="6"/>
  <c r="H40" s="1"/>
  <c r="B41" s="1"/>
  <c r="D41" i="5"/>
  <c r="E41" s="1"/>
  <c r="F47" i="1"/>
  <c r="G115" i="4"/>
  <c r="C116" s="1"/>
  <c r="E116" s="1"/>
  <c r="F115"/>
  <c r="G117" i="3"/>
  <c r="C118" s="1"/>
  <c r="E118" s="1"/>
  <c r="F117"/>
  <c r="D41" i="7" l="1"/>
  <c r="D41" i="6"/>
  <c r="F116" i="4"/>
  <c r="G116" s="1"/>
  <c r="C117" s="1"/>
  <c r="E117" s="1"/>
  <c r="G118" i="3"/>
  <c r="C119" s="1"/>
  <c r="E119" s="1"/>
  <c r="F118"/>
  <c r="E41" i="7" l="1"/>
  <c r="F41" i="6"/>
  <c r="E41"/>
  <c r="G41" i="5"/>
  <c r="H41" s="1"/>
  <c r="B42" s="1"/>
  <c r="F41"/>
  <c r="G117" i="4"/>
  <c r="C118" s="1"/>
  <c r="E118" s="1"/>
  <c r="F117"/>
  <c r="F119" i="3"/>
  <c r="G119" s="1"/>
  <c r="C120" s="1"/>
  <c r="E120" s="1"/>
  <c r="G41" i="7" l="1"/>
  <c r="H41" s="1"/>
  <c r="B42" s="1"/>
  <c r="F41"/>
  <c r="G41" i="6"/>
  <c r="H41" s="1"/>
  <c r="B42" s="1"/>
  <c r="D42" i="5"/>
  <c r="E42" s="1"/>
  <c r="F118" i="4"/>
  <c r="G118" s="1"/>
  <c r="C119" s="1"/>
  <c r="E119" s="1"/>
  <c r="F120" i="3"/>
  <c r="G120" s="1"/>
  <c r="C121" s="1"/>
  <c r="E121" s="1"/>
  <c r="D42" i="7" l="1"/>
  <c r="D42" i="6"/>
  <c r="G119" i="4"/>
  <c r="C120" s="1"/>
  <c r="E120" s="1"/>
  <c r="F119"/>
  <c r="F121" i="3"/>
  <c r="G121" s="1"/>
  <c r="E42" i="7" l="1"/>
  <c r="E42" i="6"/>
  <c r="G42" i="5"/>
  <c r="H42" s="1"/>
  <c r="B43" s="1"/>
  <c r="F42"/>
  <c r="F120" i="4"/>
  <c r="G120" s="1"/>
  <c r="C121" s="1"/>
  <c r="E121" s="1"/>
  <c r="G42" i="7" l="1"/>
  <c r="H42" s="1"/>
  <c r="B43" s="1"/>
  <c r="F42"/>
  <c r="G42" i="6"/>
  <c r="H42" s="1"/>
  <c r="B43" s="1"/>
  <c r="F42"/>
  <c r="D43" i="5"/>
  <c r="E43" s="1"/>
  <c r="G121" i="4"/>
  <c r="F121"/>
  <c r="F123" s="1"/>
  <c r="D43" i="7" l="1"/>
  <c r="D43" i="6"/>
  <c r="F43" i="5"/>
  <c r="E43" i="7" l="1"/>
  <c r="E43" i="6"/>
  <c r="G43" i="5"/>
  <c r="H43" s="1"/>
  <c r="B44" s="1"/>
  <c r="G43" i="7" l="1"/>
  <c r="H43" s="1"/>
  <c r="B44" s="1"/>
  <c r="F43"/>
  <c r="G43" i="6"/>
  <c r="H43" s="1"/>
  <c r="B44" s="1"/>
  <c r="F43"/>
  <c r="D44" i="5"/>
  <c r="E44" s="1"/>
  <c r="D44" i="7" l="1"/>
  <c r="D44" i="6"/>
  <c r="G44" i="5"/>
  <c r="H44" s="1"/>
  <c r="B45" s="1"/>
  <c r="F44"/>
  <c r="F44" i="7" l="1"/>
  <c r="E44"/>
  <c r="F44" i="6"/>
  <c r="E44"/>
  <c r="D45" i="5"/>
  <c r="E45" s="1"/>
  <c r="G44" i="7" l="1"/>
  <c r="H44" s="1"/>
  <c r="B45" s="1"/>
  <c r="G44" i="6"/>
  <c r="H44" s="1"/>
  <c r="B45" s="1"/>
  <c r="G45" i="5"/>
  <c r="H45" s="1"/>
  <c r="B46" s="1"/>
  <c r="F45"/>
  <c r="D45" i="7" l="1"/>
  <c r="D45" i="6"/>
  <c r="D46" i="5"/>
  <c r="E46" s="1"/>
  <c r="E45" i="7" l="1"/>
  <c r="F45" i="6"/>
  <c r="E45"/>
  <c r="G46" i="5"/>
  <c r="H46" s="1"/>
  <c r="B47" s="1"/>
  <c r="F46"/>
  <c r="G45" i="7" l="1"/>
  <c r="H45" s="1"/>
  <c r="B46" s="1"/>
  <c r="F45"/>
  <c r="G45" i="6"/>
  <c r="H45" s="1"/>
  <c r="B46" s="1"/>
  <c r="D47" i="5"/>
  <c r="E47" s="1"/>
  <c r="D46" i="7" l="1"/>
  <c r="D46" i="6"/>
  <c r="F47" i="5"/>
  <c r="E46" i="7" l="1"/>
  <c r="E46" i="6"/>
  <c r="G47" i="5"/>
  <c r="H47" s="1"/>
  <c r="G46" i="7" l="1"/>
  <c r="H46" s="1"/>
  <c r="B47" s="1"/>
  <c r="F46"/>
  <c r="G46" i="6"/>
  <c r="H46" s="1"/>
  <c r="B47" s="1"/>
  <c r="F46"/>
  <c r="D47" i="7" l="1"/>
  <c r="D47" i="6"/>
  <c r="E47" i="7" l="1"/>
  <c r="E47" i="6"/>
  <c r="G47" i="7" l="1"/>
  <c r="H47" s="1"/>
  <c r="F47"/>
  <c r="G47" i="6"/>
  <c r="H47" s="1"/>
  <c r="F47"/>
</calcChain>
</file>

<file path=xl/sharedStrings.xml><?xml version="1.0" encoding="utf-8"?>
<sst xmlns="http://schemas.openxmlformats.org/spreadsheetml/2006/main" count="121" uniqueCount="38">
  <si>
    <t>Payment</t>
  </si>
  <si>
    <t>Interest Rate</t>
  </si>
  <si>
    <t>Amount</t>
  </si>
  <si>
    <t>Interest</t>
  </si>
  <si>
    <t>Total</t>
  </si>
  <si>
    <t>Opening Loan</t>
  </si>
  <si>
    <t>Total Loan Amt</t>
  </si>
  <si>
    <t xml:space="preserve"> </t>
  </si>
  <si>
    <t>loan</t>
  </si>
  <si>
    <t>Increase in Value</t>
  </si>
  <si>
    <t>Bank Equity</t>
  </si>
  <si>
    <t>Total Value</t>
  </si>
  <si>
    <t>Extra Equity</t>
  </si>
  <si>
    <t>Value Today</t>
  </si>
  <si>
    <t>How to maximise super with $110,000 Income</t>
  </si>
  <si>
    <t xml:space="preserve">Income </t>
  </si>
  <si>
    <t>Wages</t>
  </si>
  <si>
    <t xml:space="preserve">Tax </t>
  </si>
  <si>
    <t>Extra to pay Tax</t>
  </si>
  <si>
    <t>Tax @34.5%</t>
  </si>
  <si>
    <t>Cash To pay EC</t>
  </si>
  <si>
    <t>Super Contribution</t>
  </si>
  <si>
    <t>Tax in Super</t>
  </si>
  <si>
    <t>Concessional Contribution</t>
  </si>
  <si>
    <t>Extra Concessional Contribution</t>
  </si>
  <si>
    <t>Added to your Income</t>
  </si>
  <si>
    <t>Extra Tax to be paid</t>
  </si>
  <si>
    <t>Less Already Paid in Super</t>
  </si>
  <si>
    <t>Extra Tax to be paid outside Super</t>
  </si>
  <si>
    <t>Tax to be paid for extra</t>
  </si>
  <si>
    <t>Total Taxable Income</t>
  </si>
  <si>
    <t>In Super After Tax</t>
  </si>
  <si>
    <t>Op Bal</t>
  </si>
  <si>
    <t>Contribution</t>
  </si>
  <si>
    <t>Income</t>
  </si>
  <si>
    <t>Tax</t>
  </si>
  <si>
    <t>Cl Bal</t>
  </si>
  <si>
    <t>Age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</si>
</sst>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10" fontId="0" fillId="0" borderId="0" xfId="2" applyNumberFormat="1" applyFont="1"/>
    <xf numFmtId="43" fontId="0" fillId="0" borderId="0" xfId="1" applyFont="1"/>
    <xf numFmtId="10" fontId="0" fillId="2" borderId="0" xfId="2" applyNumberFormat="1" applyFont="1" applyFill="1"/>
    <xf numFmtId="43" fontId="0" fillId="2" borderId="0" xfId="1" applyFont="1" applyFill="1"/>
    <xf numFmtId="43" fontId="0" fillId="0" borderId="0" xfId="0" applyNumberFormat="1"/>
    <xf numFmtId="43" fontId="0" fillId="2" borderId="0" xfId="0" applyNumberFormat="1" applyFill="1"/>
    <xf numFmtId="0" fontId="0" fillId="3" borderId="0" xfId="0" applyFill="1"/>
    <xf numFmtId="43" fontId="0" fillId="3" borderId="0" xfId="0" applyNumberForma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50"/>
  <sheetViews>
    <sheetView tabSelected="1" workbookViewId="0">
      <selection activeCell="E22" sqref="E22"/>
    </sheetView>
  </sheetViews>
  <sheetFormatPr defaultRowHeight="15"/>
  <cols>
    <col min="2" max="2" width="13.28515625" bestFit="1" customWidth="1"/>
    <col min="3" max="3" width="12.28515625" bestFit="1" customWidth="1"/>
    <col min="4" max="4" width="13.28515625" bestFit="1" customWidth="1"/>
    <col min="6" max="6" width="13.28515625" bestFit="1" customWidth="1"/>
    <col min="8" max="8" width="13.28515625" bestFit="1" customWidth="1"/>
  </cols>
  <sheetData>
    <row r="1" spans="1:8">
      <c r="A1" t="s">
        <v>37</v>
      </c>
      <c r="B1" t="s">
        <v>32</v>
      </c>
      <c r="C1" t="s">
        <v>33</v>
      </c>
      <c r="D1" t="s">
        <v>4</v>
      </c>
      <c r="E1" t="s">
        <v>34</v>
      </c>
      <c r="F1" t="s">
        <v>4</v>
      </c>
      <c r="G1" t="s">
        <v>35</v>
      </c>
      <c r="H1" t="s">
        <v>36</v>
      </c>
    </row>
    <row r="2" spans="1:8">
      <c r="A2">
        <v>50</v>
      </c>
      <c r="B2" s="2">
        <v>200000</v>
      </c>
      <c r="C2" s="2">
        <v>56400</v>
      </c>
      <c r="D2" s="2">
        <f>+B2+C2</f>
        <v>256400</v>
      </c>
      <c r="E2">
        <f>+D2*0.1</f>
        <v>25640</v>
      </c>
      <c r="F2" s="5">
        <f>+C2+E2</f>
        <v>82040</v>
      </c>
      <c r="G2">
        <f>+F2*0.15</f>
        <v>12306</v>
      </c>
      <c r="H2" s="5">
        <f>+B2+C2+E2-G2</f>
        <v>269734</v>
      </c>
    </row>
    <row r="3" spans="1:8">
      <c r="A3">
        <f>+A2+1</f>
        <v>51</v>
      </c>
      <c r="B3" s="5">
        <f>+H2</f>
        <v>269734</v>
      </c>
      <c r="C3" s="2">
        <v>56400</v>
      </c>
      <c r="D3" s="2">
        <f>+B3+C3</f>
        <v>326134</v>
      </c>
      <c r="E3">
        <f t="shared" ref="E3:E22" si="0">+D3*0.1</f>
        <v>32613.4</v>
      </c>
      <c r="F3" s="5">
        <f>+D3+E3</f>
        <v>358747.4</v>
      </c>
      <c r="G3">
        <f>+(C3+E3)*0.15</f>
        <v>13352.009999999998</v>
      </c>
      <c r="H3" s="5">
        <f>+B3+C3+E3-G3</f>
        <v>345395.39</v>
      </c>
    </row>
    <row r="4" spans="1:8">
      <c r="A4">
        <f t="shared" ref="A4:A47" si="1">+A3+1</f>
        <v>52</v>
      </c>
      <c r="B4" s="5">
        <f t="shared" ref="B4:B47" si="2">+H3</f>
        <v>345395.39</v>
      </c>
      <c r="C4" s="2">
        <v>56400</v>
      </c>
      <c r="D4" s="2">
        <f t="shared" ref="D4:D22" si="3">+B4+C4</f>
        <v>401795.39</v>
      </c>
      <c r="E4">
        <f t="shared" si="0"/>
        <v>40179.539000000004</v>
      </c>
      <c r="F4" s="5">
        <f t="shared" ref="F4:F22" si="4">+D4+E4</f>
        <v>441974.929</v>
      </c>
      <c r="G4">
        <f t="shared" ref="G4:G47" si="5">+(C4+E4)*0.15</f>
        <v>14486.930850000001</v>
      </c>
      <c r="H4" s="5">
        <f t="shared" ref="H4:H22" si="6">+B4+C4+E4-G4</f>
        <v>427487.99815</v>
      </c>
    </row>
    <row r="5" spans="1:8">
      <c r="A5">
        <f t="shared" si="1"/>
        <v>53</v>
      </c>
      <c r="B5" s="5">
        <f t="shared" si="2"/>
        <v>427487.99815</v>
      </c>
      <c r="C5" s="2">
        <v>56400</v>
      </c>
      <c r="D5" s="2">
        <f t="shared" si="3"/>
        <v>483887.99815</v>
      </c>
      <c r="E5">
        <f t="shared" si="0"/>
        <v>48388.799815000006</v>
      </c>
      <c r="F5" s="5">
        <f t="shared" si="4"/>
        <v>532276.79796500003</v>
      </c>
      <c r="G5">
        <f t="shared" si="5"/>
        <v>15718.319972249999</v>
      </c>
      <c r="H5" s="5">
        <f t="shared" si="6"/>
        <v>516558.47799275001</v>
      </c>
    </row>
    <row r="6" spans="1:8">
      <c r="A6">
        <f t="shared" si="1"/>
        <v>54</v>
      </c>
      <c r="B6" s="5">
        <f t="shared" si="2"/>
        <v>516558.47799275001</v>
      </c>
      <c r="C6" s="2">
        <v>56400</v>
      </c>
      <c r="D6" s="2">
        <f t="shared" si="3"/>
        <v>572958.47799275001</v>
      </c>
      <c r="E6">
        <f t="shared" si="0"/>
        <v>57295.847799275005</v>
      </c>
      <c r="F6" s="5">
        <f t="shared" si="4"/>
        <v>630254.32579202496</v>
      </c>
      <c r="G6">
        <f t="shared" si="5"/>
        <v>17054.37716989125</v>
      </c>
      <c r="H6" s="5">
        <f t="shared" si="6"/>
        <v>613199.9486221337</v>
      </c>
    </row>
    <row r="7" spans="1:8">
      <c r="A7">
        <f t="shared" si="1"/>
        <v>55</v>
      </c>
      <c r="B7" s="5">
        <f t="shared" si="2"/>
        <v>613199.9486221337</v>
      </c>
      <c r="C7" s="2">
        <v>56400</v>
      </c>
      <c r="D7" s="2">
        <f t="shared" si="3"/>
        <v>669599.9486221337</v>
      </c>
      <c r="E7">
        <f t="shared" si="0"/>
        <v>66959.994862213367</v>
      </c>
      <c r="F7" s="5">
        <f t="shared" si="4"/>
        <v>736559.94348434708</v>
      </c>
      <c r="G7">
        <f t="shared" si="5"/>
        <v>18503.999229332003</v>
      </c>
      <c r="H7" s="6">
        <f t="shared" si="6"/>
        <v>718055.94425501511</v>
      </c>
    </row>
    <row r="8" spans="1:8">
      <c r="A8">
        <f t="shared" si="1"/>
        <v>56</v>
      </c>
      <c r="B8" s="5">
        <f t="shared" si="2"/>
        <v>718055.94425501511</v>
      </c>
      <c r="C8" s="2">
        <v>56400</v>
      </c>
      <c r="D8" s="2">
        <f t="shared" si="3"/>
        <v>774455.94425501511</v>
      </c>
      <c r="E8">
        <f t="shared" si="0"/>
        <v>77445.59442550152</v>
      </c>
      <c r="F8" s="5">
        <f t="shared" si="4"/>
        <v>851901.53868051665</v>
      </c>
      <c r="G8">
        <f t="shared" si="5"/>
        <v>20076.839163825229</v>
      </c>
      <c r="H8" s="5">
        <f t="shared" si="6"/>
        <v>831824.69951669138</v>
      </c>
    </row>
    <row r="9" spans="1:8">
      <c r="A9">
        <f t="shared" si="1"/>
        <v>57</v>
      </c>
      <c r="B9" s="5">
        <f t="shared" si="2"/>
        <v>831824.69951669138</v>
      </c>
      <c r="C9" s="2">
        <v>56400</v>
      </c>
      <c r="D9" s="2">
        <f t="shared" si="3"/>
        <v>888224.69951669138</v>
      </c>
      <c r="E9">
        <f t="shared" si="0"/>
        <v>88822.469951669147</v>
      </c>
      <c r="F9" s="5">
        <f t="shared" si="4"/>
        <v>977047.16946836049</v>
      </c>
      <c r="G9">
        <f t="shared" si="5"/>
        <v>21783.370492750375</v>
      </c>
      <c r="H9" s="5">
        <f t="shared" si="6"/>
        <v>955263.79897561006</v>
      </c>
    </row>
    <row r="10" spans="1:8">
      <c r="A10">
        <f t="shared" si="1"/>
        <v>58</v>
      </c>
      <c r="B10" s="5">
        <f t="shared" si="2"/>
        <v>955263.79897561006</v>
      </c>
      <c r="C10" s="2">
        <v>56400</v>
      </c>
      <c r="D10" s="2">
        <f t="shared" si="3"/>
        <v>1011663.7989756101</v>
      </c>
      <c r="E10">
        <f t="shared" si="0"/>
        <v>101166.37989756101</v>
      </c>
      <c r="F10" s="5">
        <f t="shared" si="4"/>
        <v>1112830.1788731711</v>
      </c>
      <c r="G10">
        <f t="shared" si="5"/>
        <v>23634.956984634151</v>
      </c>
      <c r="H10" s="5">
        <f t="shared" si="6"/>
        <v>1089195.2218885371</v>
      </c>
    </row>
    <row r="11" spans="1:8">
      <c r="A11">
        <f t="shared" si="1"/>
        <v>59</v>
      </c>
      <c r="B11" s="5">
        <f t="shared" si="2"/>
        <v>1089195.2218885371</v>
      </c>
      <c r="C11" s="2">
        <v>56400</v>
      </c>
      <c r="D11" s="2">
        <f t="shared" si="3"/>
        <v>1145595.2218885371</v>
      </c>
      <c r="E11">
        <f t="shared" si="0"/>
        <v>114559.52218885371</v>
      </c>
      <c r="F11" s="5">
        <f t="shared" si="4"/>
        <v>1260154.7440773908</v>
      </c>
      <c r="G11">
        <f t="shared" si="5"/>
        <v>25643.928328328057</v>
      </c>
      <c r="H11" s="5">
        <f t="shared" si="6"/>
        <v>1234510.8157490627</v>
      </c>
    </row>
    <row r="12" spans="1:8">
      <c r="A12">
        <f t="shared" si="1"/>
        <v>60</v>
      </c>
      <c r="B12" s="5">
        <f t="shared" si="2"/>
        <v>1234510.8157490627</v>
      </c>
      <c r="C12" s="2">
        <v>56400</v>
      </c>
      <c r="D12" s="2">
        <f t="shared" si="3"/>
        <v>1290910.8157490627</v>
      </c>
      <c r="E12">
        <f t="shared" si="0"/>
        <v>129091.08157490627</v>
      </c>
      <c r="F12" s="5">
        <f t="shared" si="4"/>
        <v>1420001.8973239691</v>
      </c>
      <c r="G12">
        <f t="shared" si="5"/>
        <v>27823.662236235941</v>
      </c>
      <c r="H12" s="6">
        <f t="shared" si="6"/>
        <v>1392178.235087733</v>
      </c>
    </row>
    <row r="13" spans="1:8">
      <c r="A13">
        <f t="shared" si="1"/>
        <v>61</v>
      </c>
      <c r="B13" s="5">
        <f t="shared" si="2"/>
        <v>1392178.235087733</v>
      </c>
      <c r="C13" s="2">
        <v>56400</v>
      </c>
      <c r="D13" s="2">
        <f t="shared" si="3"/>
        <v>1448578.235087733</v>
      </c>
      <c r="E13">
        <f t="shared" si="0"/>
        <v>144857.82350877332</v>
      </c>
      <c r="F13" s="5">
        <f t="shared" si="4"/>
        <v>1593436.0585965062</v>
      </c>
      <c r="G13">
        <f t="shared" si="5"/>
        <v>30188.673526315997</v>
      </c>
      <c r="H13" s="5">
        <f t="shared" si="6"/>
        <v>1563247.3850701903</v>
      </c>
    </row>
    <row r="14" spans="1:8">
      <c r="A14">
        <f t="shared" si="1"/>
        <v>62</v>
      </c>
      <c r="B14" s="5">
        <f t="shared" si="2"/>
        <v>1563247.3850701903</v>
      </c>
      <c r="C14" s="2">
        <v>56400</v>
      </c>
      <c r="D14" s="2">
        <f t="shared" si="3"/>
        <v>1619647.3850701903</v>
      </c>
      <c r="E14">
        <f t="shared" si="0"/>
        <v>161964.73850701904</v>
      </c>
      <c r="F14" s="5">
        <f t="shared" si="4"/>
        <v>1781612.1235772094</v>
      </c>
      <c r="G14">
        <f t="shared" si="5"/>
        <v>32754.710776052852</v>
      </c>
      <c r="H14" s="5">
        <f t="shared" si="6"/>
        <v>1748857.4128011565</v>
      </c>
    </row>
    <row r="15" spans="1:8">
      <c r="A15">
        <f t="shared" si="1"/>
        <v>63</v>
      </c>
      <c r="B15" s="5">
        <f t="shared" si="2"/>
        <v>1748857.4128011565</v>
      </c>
      <c r="C15" s="2">
        <v>56400</v>
      </c>
      <c r="D15" s="2">
        <f t="shared" si="3"/>
        <v>1805257.4128011565</v>
      </c>
      <c r="E15">
        <f t="shared" si="0"/>
        <v>180525.74128011568</v>
      </c>
      <c r="F15" s="5">
        <f t="shared" si="4"/>
        <v>1985783.1540812722</v>
      </c>
      <c r="G15">
        <f t="shared" si="5"/>
        <v>35538.86119201735</v>
      </c>
      <c r="H15" s="5">
        <f t="shared" si="6"/>
        <v>1950244.2928892549</v>
      </c>
    </row>
    <row r="16" spans="1:8">
      <c r="A16">
        <f t="shared" si="1"/>
        <v>64</v>
      </c>
      <c r="B16" s="5">
        <f t="shared" si="2"/>
        <v>1950244.2928892549</v>
      </c>
      <c r="C16" s="2">
        <v>56400</v>
      </c>
      <c r="D16" s="2">
        <f t="shared" si="3"/>
        <v>2006644.2928892549</v>
      </c>
      <c r="E16">
        <f t="shared" si="0"/>
        <v>200664.42928892549</v>
      </c>
      <c r="F16" s="5">
        <f t="shared" si="4"/>
        <v>2207308.7221781802</v>
      </c>
      <c r="G16">
        <f t="shared" si="5"/>
        <v>38559.664393338819</v>
      </c>
      <c r="H16" s="5">
        <f t="shared" si="6"/>
        <v>2168749.0577848414</v>
      </c>
    </row>
    <row r="17" spans="1:8">
      <c r="A17">
        <f t="shared" si="1"/>
        <v>65</v>
      </c>
      <c r="B17" s="5">
        <f t="shared" si="2"/>
        <v>2168749.0577848414</v>
      </c>
      <c r="C17" s="2">
        <v>56400</v>
      </c>
      <c r="D17" s="2">
        <f t="shared" si="3"/>
        <v>2225149.0577848414</v>
      </c>
      <c r="E17">
        <f t="shared" si="0"/>
        <v>222514.90577848416</v>
      </c>
      <c r="F17" s="5">
        <f t="shared" si="4"/>
        <v>2447663.9635633253</v>
      </c>
      <c r="G17">
        <f t="shared" si="5"/>
        <v>41837.235866772629</v>
      </c>
      <c r="H17" s="6">
        <f t="shared" si="6"/>
        <v>2405826.7276965529</v>
      </c>
    </row>
    <row r="18" spans="1:8">
      <c r="A18">
        <f t="shared" si="1"/>
        <v>66</v>
      </c>
      <c r="B18" s="5">
        <f t="shared" si="2"/>
        <v>2405826.7276965529</v>
      </c>
      <c r="C18" s="2">
        <v>56400</v>
      </c>
      <c r="D18" s="2">
        <f t="shared" si="3"/>
        <v>2462226.7276965529</v>
      </c>
      <c r="E18">
        <f t="shared" si="0"/>
        <v>246222.6727696553</v>
      </c>
      <c r="F18" s="5">
        <f t="shared" si="4"/>
        <v>2708449.4004662083</v>
      </c>
      <c r="G18">
        <f t="shared" si="5"/>
        <v>45393.400915448292</v>
      </c>
      <c r="H18" s="5">
        <f t="shared" si="6"/>
        <v>2663055.9995507603</v>
      </c>
    </row>
    <row r="19" spans="1:8">
      <c r="A19">
        <f t="shared" si="1"/>
        <v>67</v>
      </c>
      <c r="B19" s="5">
        <f t="shared" si="2"/>
        <v>2663055.9995507603</v>
      </c>
      <c r="C19" s="2">
        <v>56400</v>
      </c>
      <c r="D19" s="2">
        <f t="shared" si="3"/>
        <v>2719455.9995507603</v>
      </c>
      <c r="E19">
        <f t="shared" si="0"/>
        <v>271945.59995507606</v>
      </c>
      <c r="F19" s="5">
        <f t="shared" si="4"/>
        <v>2991401.5995058361</v>
      </c>
      <c r="G19">
        <f t="shared" si="5"/>
        <v>49251.839993261405</v>
      </c>
      <c r="H19" s="5">
        <f t="shared" si="6"/>
        <v>2942149.7595125749</v>
      </c>
    </row>
    <row r="20" spans="1:8">
      <c r="A20">
        <f t="shared" si="1"/>
        <v>68</v>
      </c>
      <c r="B20" s="5">
        <f t="shared" si="2"/>
        <v>2942149.7595125749</v>
      </c>
      <c r="C20" s="2">
        <v>56400</v>
      </c>
      <c r="D20" s="2">
        <f t="shared" si="3"/>
        <v>2998549.7595125749</v>
      </c>
      <c r="E20">
        <f t="shared" si="0"/>
        <v>299854.97595125751</v>
      </c>
      <c r="F20" s="5">
        <f t="shared" si="4"/>
        <v>3298404.7354638325</v>
      </c>
      <c r="G20">
        <f t="shared" si="5"/>
        <v>53438.246392688627</v>
      </c>
      <c r="H20" s="5">
        <f t="shared" si="6"/>
        <v>3244966.4890711438</v>
      </c>
    </row>
    <row r="21" spans="1:8">
      <c r="A21">
        <f t="shared" si="1"/>
        <v>69</v>
      </c>
      <c r="B21" s="5">
        <f t="shared" si="2"/>
        <v>3244966.4890711438</v>
      </c>
      <c r="C21" s="2">
        <v>56400</v>
      </c>
      <c r="D21" s="2">
        <f t="shared" si="3"/>
        <v>3301366.4890711438</v>
      </c>
      <c r="E21">
        <f t="shared" si="0"/>
        <v>330136.6489071144</v>
      </c>
      <c r="F21" s="5">
        <f t="shared" si="4"/>
        <v>3631503.1379782581</v>
      </c>
      <c r="G21">
        <f t="shared" si="5"/>
        <v>57980.497336067157</v>
      </c>
      <c r="H21" s="5">
        <f t="shared" si="6"/>
        <v>3573522.6406421908</v>
      </c>
    </row>
    <row r="22" spans="1:8">
      <c r="A22">
        <f t="shared" si="1"/>
        <v>70</v>
      </c>
      <c r="B22" s="5">
        <f t="shared" si="2"/>
        <v>3573522.6406421908</v>
      </c>
      <c r="C22" s="2">
        <v>56400</v>
      </c>
      <c r="D22" s="2">
        <f t="shared" si="3"/>
        <v>3629922.6406421908</v>
      </c>
      <c r="E22">
        <f t="shared" si="0"/>
        <v>362992.26406421908</v>
      </c>
      <c r="F22" s="5">
        <f t="shared" si="4"/>
        <v>3992914.9047064101</v>
      </c>
      <c r="G22">
        <f t="shared" si="5"/>
        <v>62908.839609632858</v>
      </c>
      <c r="H22" s="6">
        <f t="shared" si="6"/>
        <v>3930006.0650967774</v>
      </c>
    </row>
    <row r="23" spans="1:8">
      <c r="B23" s="5"/>
      <c r="C23" s="2"/>
      <c r="D23" s="2"/>
      <c r="F23" s="5"/>
      <c r="H23" s="5"/>
    </row>
    <row r="24" spans="1:8">
      <c r="B24" s="5"/>
      <c r="C24" s="2"/>
      <c r="D24" s="2"/>
      <c r="F24" s="5"/>
      <c r="H24" s="5"/>
    </row>
    <row r="25" spans="1:8">
      <c r="B25" s="5"/>
      <c r="C25" s="2"/>
      <c r="D25" s="2"/>
      <c r="F25" s="5"/>
      <c r="G25" s="7"/>
      <c r="H25" s="8"/>
    </row>
    <row r="26" spans="1:8">
      <c r="B26" s="5"/>
      <c r="C26" s="2"/>
      <c r="D26" s="2"/>
      <c r="F26" s="5"/>
      <c r="G26" s="7"/>
      <c r="H26" s="8"/>
    </row>
    <row r="27" spans="1:8">
      <c r="B27" s="5"/>
      <c r="C27" s="2"/>
      <c r="D27" s="2"/>
      <c r="F27" s="5"/>
      <c r="G27" s="7"/>
      <c r="H27" s="8"/>
    </row>
    <row r="28" spans="1:8">
      <c r="B28" s="5"/>
      <c r="C28" s="2"/>
      <c r="D28" s="2"/>
      <c r="F28" s="5"/>
      <c r="G28" s="7"/>
      <c r="H28" s="8"/>
    </row>
    <row r="29" spans="1:8">
      <c r="B29" s="5"/>
      <c r="C29" s="2"/>
      <c r="D29" s="2"/>
      <c r="F29" s="5"/>
      <c r="G29" s="7"/>
      <c r="H29" s="8"/>
    </row>
    <row r="30" spans="1:8">
      <c r="B30" s="5"/>
      <c r="C30" s="2"/>
      <c r="D30" s="2"/>
      <c r="F30" s="5"/>
      <c r="G30" s="7"/>
      <c r="H30" s="8"/>
    </row>
    <row r="31" spans="1:8">
      <c r="B31" s="5"/>
      <c r="C31" s="2"/>
      <c r="D31" s="2"/>
      <c r="F31" s="5"/>
      <c r="G31" s="7"/>
      <c r="H31" s="8"/>
    </row>
    <row r="32" spans="1:8">
      <c r="B32" s="5"/>
      <c r="C32" s="2"/>
      <c r="D32" s="2"/>
      <c r="F32" s="5"/>
      <c r="G32" s="7"/>
      <c r="H32" s="8"/>
    </row>
    <row r="33" spans="1:8">
      <c r="B33" s="5"/>
      <c r="C33" s="2"/>
      <c r="D33" s="2"/>
      <c r="F33" s="5"/>
      <c r="G33" s="7"/>
      <c r="H33" s="8"/>
    </row>
    <row r="34" spans="1:8">
      <c r="B34" s="5"/>
      <c r="C34" s="2"/>
      <c r="D34" s="2"/>
      <c r="F34" s="5"/>
      <c r="G34" s="7"/>
      <c r="H34" s="8"/>
    </row>
    <row r="35" spans="1:8">
      <c r="B35" s="5"/>
      <c r="C35" s="2"/>
      <c r="D35" s="2"/>
      <c r="F35" s="5"/>
      <c r="G35" s="7"/>
      <c r="H35" s="8"/>
    </row>
    <row r="36" spans="1:8">
      <c r="B36" s="5"/>
      <c r="C36" s="2"/>
      <c r="D36" s="2"/>
      <c r="F36" s="5"/>
      <c r="G36" s="7"/>
      <c r="H36" s="8"/>
    </row>
    <row r="37" spans="1:8">
      <c r="B37" s="5"/>
      <c r="C37" s="2"/>
      <c r="D37" s="2"/>
      <c r="F37" s="5"/>
      <c r="G37" s="7"/>
      <c r="H37" s="8"/>
    </row>
    <row r="38" spans="1:8">
      <c r="B38" s="5"/>
      <c r="C38" s="2"/>
      <c r="D38" s="2"/>
      <c r="F38" s="5"/>
      <c r="G38" s="7"/>
      <c r="H38" s="8"/>
    </row>
    <row r="39" spans="1:8">
      <c r="B39" s="5"/>
      <c r="C39" s="2"/>
      <c r="D39" s="2"/>
      <c r="F39" s="5"/>
      <c r="G39" s="7"/>
      <c r="H39" s="8"/>
    </row>
    <row r="40" spans="1:8">
      <c r="B40" s="5"/>
      <c r="C40" s="2"/>
      <c r="D40" s="2"/>
      <c r="F40" s="5"/>
      <c r="G40" s="7"/>
      <c r="H40" s="8"/>
    </row>
    <row r="41" spans="1:8">
      <c r="B41" s="5"/>
      <c r="C41" s="2"/>
      <c r="D41" s="2"/>
      <c r="F41" s="5"/>
      <c r="G41" s="7"/>
      <c r="H41" s="8"/>
    </row>
    <row r="42" spans="1:8">
      <c r="B42" s="5"/>
      <c r="C42" s="2"/>
      <c r="D42" s="2"/>
      <c r="F42" s="5"/>
      <c r="G42" s="7"/>
      <c r="H42" s="8"/>
    </row>
    <row r="43" spans="1:8">
      <c r="B43" s="5"/>
      <c r="C43" s="2"/>
      <c r="D43" s="2"/>
      <c r="F43" s="5"/>
      <c r="G43" s="7"/>
      <c r="H43" s="8"/>
    </row>
    <row r="44" spans="1:8">
      <c r="B44" s="5"/>
      <c r="C44" s="2"/>
      <c r="D44" s="2"/>
      <c r="F44" s="5"/>
      <c r="G44" s="7"/>
      <c r="H44" s="8"/>
    </row>
    <row r="45" spans="1:8">
      <c r="B45" s="5"/>
      <c r="C45" s="2"/>
      <c r="D45" s="2"/>
      <c r="F45" s="5"/>
      <c r="G45" s="7"/>
      <c r="H45" s="8"/>
    </row>
    <row r="46" spans="1:8">
      <c r="B46" s="5"/>
      <c r="C46" s="2"/>
      <c r="D46" s="2"/>
      <c r="F46" s="5"/>
      <c r="G46" s="7"/>
      <c r="H46" s="8"/>
    </row>
    <row r="47" spans="1:8">
      <c r="B47" s="5"/>
      <c r="C47" s="2"/>
      <c r="D47" s="2"/>
      <c r="F47" s="5"/>
      <c r="G47" s="7"/>
      <c r="H47" s="8"/>
    </row>
    <row r="48" spans="1:8">
      <c r="A48" t="s">
        <v>7</v>
      </c>
      <c r="G48" s="7"/>
      <c r="H48" s="7"/>
    </row>
    <row r="49" spans="1:8">
      <c r="A49" t="s">
        <v>7</v>
      </c>
      <c r="G49" s="7"/>
      <c r="H49" s="7"/>
    </row>
    <row r="50" spans="1:8">
      <c r="A50" t="s">
        <v>7</v>
      </c>
      <c r="G50" s="7"/>
      <c r="H50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0"/>
  <sheetViews>
    <sheetView topLeftCell="A8" workbookViewId="0">
      <selection activeCell="A8" sqref="A1:XFD1048576"/>
    </sheetView>
  </sheetViews>
  <sheetFormatPr defaultRowHeight="15"/>
  <cols>
    <col min="2" max="2" width="13.28515625" bestFit="1" customWidth="1"/>
    <col min="3" max="3" width="12.28515625" bestFit="1" customWidth="1"/>
    <col min="4" max="4" width="13.28515625" bestFit="1" customWidth="1"/>
    <col min="6" max="6" width="13.28515625" bestFit="1" customWidth="1"/>
    <col min="8" max="8" width="13.28515625" bestFit="1" customWidth="1"/>
  </cols>
  <sheetData>
    <row r="1" spans="1:8">
      <c r="A1" t="s">
        <v>37</v>
      </c>
      <c r="B1" t="s">
        <v>32</v>
      </c>
      <c r="C1" t="s">
        <v>33</v>
      </c>
      <c r="D1" t="s">
        <v>4</v>
      </c>
      <c r="E1" t="s">
        <v>34</v>
      </c>
      <c r="F1" t="s">
        <v>4</v>
      </c>
      <c r="G1" t="s">
        <v>35</v>
      </c>
      <c r="H1" t="s">
        <v>36</v>
      </c>
    </row>
    <row r="2" spans="1:8">
      <c r="A2">
        <v>50</v>
      </c>
      <c r="B2" s="2">
        <v>200000</v>
      </c>
      <c r="C2" s="2">
        <v>56400</v>
      </c>
      <c r="D2" s="2">
        <f>+B2+C2</f>
        <v>256400</v>
      </c>
      <c r="E2">
        <f>+D2*0.06</f>
        <v>15384</v>
      </c>
      <c r="F2" s="5">
        <f>+C2+E2</f>
        <v>71784</v>
      </c>
      <c r="G2">
        <f>+F2*0.15</f>
        <v>10767.6</v>
      </c>
      <c r="H2" s="5">
        <f>+B2+C2+E2-G2</f>
        <v>261016.4</v>
      </c>
    </row>
    <row r="3" spans="1:8">
      <c r="A3">
        <f>+A2+1</f>
        <v>51</v>
      </c>
      <c r="B3" s="5">
        <f>+H2</f>
        <v>261016.4</v>
      </c>
      <c r="C3" s="2">
        <v>56400</v>
      </c>
      <c r="D3" s="2">
        <f>+B3+C3</f>
        <v>317416.40000000002</v>
      </c>
      <c r="E3">
        <f>+D3*0.06</f>
        <v>19044.984</v>
      </c>
      <c r="F3" s="5">
        <f>+D3+E3</f>
        <v>336461.38400000002</v>
      </c>
      <c r="G3">
        <f>+(C3+E3)*0.15</f>
        <v>11316.747599999999</v>
      </c>
      <c r="H3" s="5">
        <f>+B3+C3+E3-G3</f>
        <v>325144.63640000002</v>
      </c>
    </row>
    <row r="4" spans="1:8">
      <c r="A4">
        <f t="shared" ref="A4:A47" si="0">+A3+1</f>
        <v>52</v>
      </c>
      <c r="B4" s="5">
        <f t="shared" ref="B4:B47" si="1">+H3</f>
        <v>325144.63640000002</v>
      </c>
      <c r="C4" s="2">
        <v>56400</v>
      </c>
      <c r="D4" s="2">
        <f t="shared" ref="D4:D47" si="2">+B4+C4</f>
        <v>381544.63640000002</v>
      </c>
      <c r="E4">
        <f t="shared" ref="E4:E47" si="3">+D4*0.06</f>
        <v>22892.678184</v>
      </c>
      <c r="F4" s="5">
        <f t="shared" ref="F4:F47" si="4">+D4+E4</f>
        <v>404437.31458400004</v>
      </c>
      <c r="G4">
        <f t="shared" ref="G4:G47" si="5">+(C4+E4)*0.15</f>
        <v>11893.9017276</v>
      </c>
      <c r="H4" s="5">
        <f t="shared" ref="H4:H47" si="6">+B4+C4+E4-G4</f>
        <v>392543.41285640001</v>
      </c>
    </row>
    <row r="5" spans="1:8">
      <c r="A5">
        <f t="shared" si="0"/>
        <v>53</v>
      </c>
      <c r="B5" s="5">
        <f t="shared" si="1"/>
        <v>392543.41285640001</v>
      </c>
      <c r="C5" s="2">
        <v>56400</v>
      </c>
      <c r="D5" s="2">
        <f t="shared" si="2"/>
        <v>448943.41285640001</v>
      </c>
      <c r="E5">
        <f t="shared" si="3"/>
        <v>26936.604771383998</v>
      </c>
      <c r="F5" s="5">
        <f t="shared" si="4"/>
        <v>475880.01762778399</v>
      </c>
      <c r="G5">
        <f t="shared" si="5"/>
        <v>12500.4907157076</v>
      </c>
      <c r="H5" s="5">
        <f t="shared" si="6"/>
        <v>463379.5269120764</v>
      </c>
    </row>
    <row r="6" spans="1:8">
      <c r="A6">
        <f t="shared" si="0"/>
        <v>54</v>
      </c>
      <c r="B6" s="5">
        <f t="shared" si="1"/>
        <v>463379.5269120764</v>
      </c>
      <c r="C6" s="2">
        <v>56400</v>
      </c>
      <c r="D6" s="2">
        <f t="shared" si="2"/>
        <v>519779.5269120764</v>
      </c>
      <c r="E6">
        <f t="shared" si="3"/>
        <v>31186.771614724581</v>
      </c>
      <c r="F6" s="5">
        <f t="shared" si="4"/>
        <v>550966.29852680094</v>
      </c>
      <c r="G6">
        <f t="shared" si="5"/>
        <v>13138.015742208687</v>
      </c>
      <c r="H6" s="5">
        <f t="shared" si="6"/>
        <v>537828.28278459224</v>
      </c>
    </row>
    <row r="7" spans="1:8">
      <c r="A7">
        <f t="shared" si="0"/>
        <v>55</v>
      </c>
      <c r="B7" s="5">
        <f t="shared" si="1"/>
        <v>537828.28278459224</v>
      </c>
      <c r="C7" s="2">
        <v>56400</v>
      </c>
      <c r="D7" s="2">
        <f t="shared" si="2"/>
        <v>594228.28278459224</v>
      </c>
      <c r="E7">
        <f t="shared" si="3"/>
        <v>35653.696967075535</v>
      </c>
      <c r="F7" s="5">
        <f t="shared" si="4"/>
        <v>629881.97975166782</v>
      </c>
      <c r="G7">
        <f t="shared" si="5"/>
        <v>13808.05454506133</v>
      </c>
      <c r="H7" s="6">
        <f t="shared" si="6"/>
        <v>616073.92520660651</v>
      </c>
    </row>
    <row r="8" spans="1:8">
      <c r="A8">
        <f t="shared" si="0"/>
        <v>56</v>
      </c>
      <c r="B8" s="5">
        <f t="shared" si="1"/>
        <v>616073.92520660651</v>
      </c>
      <c r="C8" s="2">
        <v>56400</v>
      </c>
      <c r="D8" s="2">
        <f t="shared" si="2"/>
        <v>672473.92520660651</v>
      </c>
      <c r="E8">
        <f t="shared" si="3"/>
        <v>40348.435512396391</v>
      </c>
      <c r="F8" s="5">
        <f t="shared" si="4"/>
        <v>712822.3607190029</v>
      </c>
      <c r="G8">
        <f t="shared" si="5"/>
        <v>14512.265326859459</v>
      </c>
      <c r="H8" s="5">
        <f t="shared" si="6"/>
        <v>698310.09539214347</v>
      </c>
    </row>
    <row r="9" spans="1:8">
      <c r="A9">
        <f t="shared" si="0"/>
        <v>57</v>
      </c>
      <c r="B9" s="5">
        <f t="shared" si="1"/>
        <v>698310.09539214347</v>
      </c>
      <c r="C9" s="2">
        <v>56400</v>
      </c>
      <c r="D9" s="2">
        <f t="shared" si="2"/>
        <v>754710.09539214347</v>
      </c>
      <c r="E9">
        <f t="shared" si="3"/>
        <v>45282.605723528606</v>
      </c>
      <c r="F9" s="5">
        <f t="shared" si="4"/>
        <v>799992.70111567213</v>
      </c>
      <c r="G9">
        <f t="shared" si="5"/>
        <v>15252.390858529288</v>
      </c>
      <c r="H9" s="5">
        <f t="shared" si="6"/>
        <v>784740.31025714288</v>
      </c>
    </row>
    <row r="10" spans="1:8">
      <c r="A10">
        <f t="shared" si="0"/>
        <v>58</v>
      </c>
      <c r="B10" s="5">
        <f t="shared" si="1"/>
        <v>784740.31025714288</v>
      </c>
      <c r="C10" s="2">
        <v>56400</v>
      </c>
      <c r="D10" s="2">
        <f t="shared" si="2"/>
        <v>841140.31025714288</v>
      </c>
      <c r="E10">
        <f t="shared" si="3"/>
        <v>50468.418615428571</v>
      </c>
      <c r="F10" s="5">
        <f t="shared" si="4"/>
        <v>891608.72887257149</v>
      </c>
      <c r="G10">
        <f t="shared" si="5"/>
        <v>16030.262792314285</v>
      </c>
      <c r="H10" s="5">
        <f t="shared" si="6"/>
        <v>875578.4660802572</v>
      </c>
    </row>
    <row r="11" spans="1:8">
      <c r="A11">
        <f t="shared" si="0"/>
        <v>59</v>
      </c>
      <c r="B11" s="5">
        <f t="shared" si="1"/>
        <v>875578.4660802572</v>
      </c>
      <c r="C11" s="2">
        <v>56400</v>
      </c>
      <c r="D11" s="2">
        <f t="shared" si="2"/>
        <v>931978.4660802572</v>
      </c>
      <c r="E11">
        <f t="shared" si="3"/>
        <v>55918.707964815432</v>
      </c>
      <c r="F11" s="5">
        <f t="shared" si="4"/>
        <v>987897.17404507264</v>
      </c>
      <c r="G11">
        <f t="shared" si="5"/>
        <v>16847.806194722314</v>
      </c>
      <c r="H11" s="5">
        <f t="shared" si="6"/>
        <v>971049.36785035033</v>
      </c>
    </row>
    <row r="12" spans="1:8">
      <c r="A12">
        <f t="shared" si="0"/>
        <v>60</v>
      </c>
      <c r="B12" s="5">
        <f t="shared" si="1"/>
        <v>971049.36785035033</v>
      </c>
      <c r="C12" s="2">
        <v>56400</v>
      </c>
      <c r="D12" s="2">
        <f t="shared" si="2"/>
        <v>1027449.3678503503</v>
      </c>
      <c r="E12">
        <f t="shared" si="3"/>
        <v>61646.962071021015</v>
      </c>
      <c r="F12" s="5">
        <f t="shared" si="4"/>
        <v>1089096.3299213713</v>
      </c>
      <c r="G12">
        <f t="shared" si="5"/>
        <v>17707.044310653153</v>
      </c>
      <c r="H12" s="6">
        <f t="shared" si="6"/>
        <v>1071389.2856107182</v>
      </c>
    </row>
    <row r="13" spans="1:8">
      <c r="A13">
        <f t="shared" si="0"/>
        <v>61</v>
      </c>
      <c r="B13" s="5">
        <f t="shared" si="1"/>
        <v>1071389.2856107182</v>
      </c>
      <c r="C13" s="2">
        <v>56400</v>
      </c>
      <c r="D13" s="2">
        <f t="shared" si="2"/>
        <v>1127789.2856107182</v>
      </c>
      <c r="E13">
        <f t="shared" si="3"/>
        <v>67667.357136643084</v>
      </c>
      <c r="F13" s="5">
        <f t="shared" si="4"/>
        <v>1195456.6427473612</v>
      </c>
      <c r="G13">
        <f t="shared" si="5"/>
        <v>18610.103570496463</v>
      </c>
      <c r="H13" s="5">
        <f t="shared" si="6"/>
        <v>1176846.5391768648</v>
      </c>
    </row>
    <row r="14" spans="1:8">
      <c r="A14">
        <f t="shared" si="0"/>
        <v>62</v>
      </c>
      <c r="B14" s="5">
        <f t="shared" si="1"/>
        <v>1176846.5391768648</v>
      </c>
      <c r="C14" s="2">
        <v>56400</v>
      </c>
      <c r="D14" s="2">
        <f t="shared" si="2"/>
        <v>1233246.5391768648</v>
      </c>
      <c r="E14">
        <f t="shared" si="3"/>
        <v>73994.792350611882</v>
      </c>
      <c r="F14" s="5">
        <f t="shared" si="4"/>
        <v>1307241.3315274767</v>
      </c>
      <c r="G14">
        <f t="shared" si="5"/>
        <v>19559.218852591781</v>
      </c>
      <c r="H14" s="5">
        <f t="shared" si="6"/>
        <v>1287682.112674885</v>
      </c>
    </row>
    <row r="15" spans="1:8">
      <c r="A15">
        <f t="shared" si="0"/>
        <v>63</v>
      </c>
      <c r="B15" s="5">
        <f t="shared" si="1"/>
        <v>1287682.112674885</v>
      </c>
      <c r="C15" s="2">
        <v>56400</v>
      </c>
      <c r="D15" s="2">
        <f t="shared" si="2"/>
        <v>1344082.112674885</v>
      </c>
      <c r="E15">
        <f t="shared" si="3"/>
        <v>80644.926760493094</v>
      </c>
      <c r="F15" s="5">
        <f t="shared" si="4"/>
        <v>1424727.039435378</v>
      </c>
      <c r="G15">
        <f t="shared" si="5"/>
        <v>20556.739014073963</v>
      </c>
      <c r="H15" s="5">
        <f t="shared" si="6"/>
        <v>1404170.3004213041</v>
      </c>
    </row>
    <row r="16" spans="1:8">
      <c r="A16">
        <f t="shared" si="0"/>
        <v>64</v>
      </c>
      <c r="B16" s="5">
        <f t="shared" si="1"/>
        <v>1404170.3004213041</v>
      </c>
      <c r="C16" s="2">
        <v>56400</v>
      </c>
      <c r="D16" s="2">
        <f t="shared" si="2"/>
        <v>1460570.3004213041</v>
      </c>
      <c r="E16">
        <f t="shared" si="3"/>
        <v>87634.218025278242</v>
      </c>
      <c r="F16" s="5">
        <f t="shared" si="4"/>
        <v>1548204.5184465824</v>
      </c>
      <c r="G16">
        <f t="shared" si="5"/>
        <v>21605.132703791736</v>
      </c>
      <c r="H16" s="5">
        <f t="shared" si="6"/>
        <v>1526599.3857427905</v>
      </c>
    </row>
    <row r="17" spans="1:8">
      <c r="A17">
        <f t="shared" si="0"/>
        <v>65</v>
      </c>
      <c r="B17" s="5">
        <f t="shared" si="1"/>
        <v>1526599.3857427905</v>
      </c>
      <c r="C17" s="2">
        <v>56400</v>
      </c>
      <c r="D17" s="2">
        <f t="shared" si="2"/>
        <v>1582999.3857427905</v>
      </c>
      <c r="E17">
        <f t="shared" si="3"/>
        <v>94979.963144567431</v>
      </c>
      <c r="F17" s="5">
        <f t="shared" si="4"/>
        <v>1677979.3488873579</v>
      </c>
      <c r="G17">
        <f t="shared" si="5"/>
        <v>22706.994471685117</v>
      </c>
      <c r="H17" s="6">
        <f t="shared" si="6"/>
        <v>1655272.3544156728</v>
      </c>
    </row>
    <row r="18" spans="1:8">
      <c r="A18">
        <f t="shared" si="0"/>
        <v>66</v>
      </c>
      <c r="B18" s="5">
        <f t="shared" si="1"/>
        <v>1655272.3544156728</v>
      </c>
      <c r="C18" s="2">
        <v>56400</v>
      </c>
      <c r="D18" s="2">
        <f t="shared" si="2"/>
        <v>1711672.3544156728</v>
      </c>
      <c r="E18">
        <f t="shared" si="3"/>
        <v>102700.34126494036</v>
      </c>
      <c r="F18" s="5">
        <f t="shared" si="4"/>
        <v>1814372.6956806132</v>
      </c>
      <c r="G18">
        <f t="shared" si="5"/>
        <v>23865.051189741054</v>
      </c>
      <c r="H18" s="5">
        <f t="shared" si="6"/>
        <v>1790507.644490872</v>
      </c>
    </row>
    <row r="19" spans="1:8">
      <c r="A19">
        <f t="shared" si="0"/>
        <v>67</v>
      </c>
      <c r="B19" s="5">
        <f t="shared" si="1"/>
        <v>1790507.644490872</v>
      </c>
      <c r="C19" s="2">
        <v>56400</v>
      </c>
      <c r="D19" s="2">
        <f t="shared" si="2"/>
        <v>1846907.644490872</v>
      </c>
      <c r="E19">
        <f t="shared" si="3"/>
        <v>110814.45866945232</v>
      </c>
      <c r="F19" s="5">
        <f t="shared" si="4"/>
        <v>1957722.1031603243</v>
      </c>
      <c r="G19">
        <f t="shared" si="5"/>
        <v>25082.168800417847</v>
      </c>
      <c r="H19" s="5">
        <f t="shared" si="6"/>
        <v>1932639.9343599065</v>
      </c>
    </row>
    <row r="20" spans="1:8">
      <c r="A20">
        <f t="shared" si="0"/>
        <v>68</v>
      </c>
      <c r="B20" s="5">
        <f t="shared" si="1"/>
        <v>1932639.9343599065</v>
      </c>
      <c r="C20" s="2">
        <v>56400</v>
      </c>
      <c r="D20" s="2">
        <f t="shared" si="2"/>
        <v>1989039.9343599065</v>
      </c>
      <c r="E20">
        <f t="shared" si="3"/>
        <v>119342.39606159438</v>
      </c>
      <c r="F20" s="5">
        <f t="shared" si="4"/>
        <v>2108382.3304215008</v>
      </c>
      <c r="G20">
        <f t="shared" si="5"/>
        <v>26361.359409239154</v>
      </c>
      <c r="H20" s="5">
        <f t="shared" si="6"/>
        <v>2082020.9710122617</v>
      </c>
    </row>
    <row r="21" spans="1:8">
      <c r="A21">
        <f t="shared" si="0"/>
        <v>69</v>
      </c>
      <c r="B21" s="5">
        <f t="shared" si="1"/>
        <v>2082020.9710122617</v>
      </c>
      <c r="C21" s="2">
        <v>56400</v>
      </c>
      <c r="D21" s="2">
        <f t="shared" si="2"/>
        <v>2138420.9710122617</v>
      </c>
      <c r="E21">
        <f t="shared" si="3"/>
        <v>128305.2582607357</v>
      </c>
      <c r="F21" s="5">
        <f t="shared" si="4"/>
        <v>2266726.2292729975</v>
      </c>
      <c r="G21">
        <f t="shared" si="5"/>
        <v>27705.788739110358</v>
      </c>
      <c r="H21" s="5">
        <f t="shared" si="6"/>
        <v>2239020.4405338871</v>
      </c>
    </row>
    <row r="22" spans="1:8">
      <c r="A22">
        <f t="shared" si="0"/>
        <v>70</v>
      </c>
      <c r="B22" s="5">
        <f t="shared" si="1"/>
        <v>2239020.4405338871</v>
      </c>
      <c r="C22" s="2">
        <v>56400</v>
      </c>
      <c r="D22" s="2">
        <f t="shared" si="2"/>
        <v>2295420.4405338871</v>
      </c>
      <c r="E22">
        <f t="shared" si="3"/>
        <v>137725.22643203323</v>
      </c>
      <c r="F22" s="5">
        <f t="shared" si="4"/>
        <v>2433145.6669659205</v>
      </c>
      <c r="G22">
        <f t="shared" si="5"/>
        <v>29118.783964804985</v>
      </c>
      <c r="H22" s="6">
        <f t="shared" si="6"/>
        <v>2404026.8830011156</v>
      </c>
    </row>
    <row r="23" spans="1:8">
      <c r="B23" s="5"/>
      <c r="C23" s="2"/>
      <c r="D23" s="2"/>
      <c r="F23" s="5"/>
      <c r="H23" s="5"/>
    </row>
    <row r="24" spans="1:8">
      <c r="B24" s="5"/>
      <c r="C24" s="2"/>
      <c r="D24" s="2"/>
      <c r="F24" s="5"/>
      <c r="H24" s="5"/>
    </row>
    <row r="25" spans="1:8">
      <c r="B25" s="5"/>
      <c r="C25" s="2"/>
      <c r="D25" s="2"/>
      <c r="F25" s="5"/>
      <c r="G25" s="7"/>
      <c r="H25" s="8"/>
    </row>
    <row r="26" spans="1:8">
      <c r="B26" s="5"/>
      <c r="C26" s="2"/>
      <c r="D26" s="2"/>
      <c r="F26" s="5"/>
      <c r="G26" s="7"/>
      <c r="H26" s="8"/>
    </row>
    <row r="27" spans="1:8">
      <c r="B27" s="5"/>
      <c r="C27" s="2"/>
      <c r="D27" s="2"/>
      <c r="F27" s="5"/>
      <c r="G27" s="7"/>
      <c r="H27" s="8"/>
    </row>
    <row r="28" spans="1:8">
      <c r="B28" s="5"/>
      <c r="C28" s="2"/>
      <c r="D28" s="2"/>
      <c r="F28" s="5"/>
      <c r="G28" s="7"/>
      <c r="H28" s="8"/>
    </row>
    <row r="29" spans="1:8">
      <c r="B29" s="5"/>
      <c r="C29" s="2"/>
      <c r="D29" s="2"/>
      <c r="F29" s="5"/>
      <c r="G29" s="7"/>
      <c r="H29" s="8"/>
    </row>
    <row r="30" spans="1:8">
      <c r="B30" s="5"/>
      <c r="C30" s="2"/>
      <c r="D30" s="2"/>
      <c r="F30" s="5"/>
      <c r="G30" s="7"/>
      <c r="H30" s="8"/>
    </row>
    <row r="31" spans="1:8">
      <c r="B31" s="5"/>
      <c r="C31" s="2"/>
      <c r="D31" s="2"/>
      <c r="F31" s="5"/>
      <c r="G31" s="7"/>
      <c r="H31" s="8"/>
    </row>
    <row r="32" spans="1:8">
      <c r="B32" s="5"/>
      <c r="C32" s="2"/>
      <c r="D32" s="2"/>
      <c r="F32" s="5"/>
      <c r="G32" s="7"/>
      <c r="H32" s="8"/>
    </row>
    <row r="33" spans="1:8">
      <c r="B33" s="5"/>
      <c r="C33" s="2"/>
      <c r="D33" s="2"/>
      <c r="F33" s="5"/>
      <c r="G33" s="7"/>
      <c r="H33" s="8"/>
    </row>
    <row r="34" spans="1:8">
      <c r="B34" s="5"/>
      <c r="C34" s="2"/>
      <c r="D34" s="2"/>
      <c r="F34" s="5"/>
      <c r="G34" s="7"/>
      <c r="H34" s="8"/>
    </row>
    <row r="35" spans="1:8">
      <c r="B35" s="5"/>
      <c r="C35" s="2"/>
      <c r="D35" s="2"/>
      <c r="F35" s="5"/>
      <c r="G35" s="7"/>
      <c r="H35" s="8"/>
    </row>
    <row r="36" spans="1:8">
      <c r="B36" s="5"/>
      <c r="C36" s="2"/>
      <c r="D36" s="2"/>
      <c r="F36" s="5"/>
      <c r="G36" s="7"/>
      <c r="H36" s="8"/>
    </row>
    <row r="37" spans="1:8">
      <c r="B37" s="5"/>
      <c r="C37" s="2"/>
      <c r="D37" s="2"/>
      <c r="F37" s="5"/>
      <c r="G37" s="7"/>
      <c r="H37" s="8"/>
    </row>
    <row r="38" spans="1:8">
      <c r="B38" s="5"/>
      <c r="C38" s="2"/>
      <c r="D38" s="2"/>
      <c r="F38" s="5"/>
      <c r="G38" s="7"/>
      <c r="H38" s="8"/>
    </row>
    <row r="39" spans="1:8">
      <c r="B39" s="5"/>
      <c r="C39" s="2"/>
      <c r="D39" s="2"/>
      <c r="F39" s="5"/>
      <c r="G39" s="7"/>
      <c r="H39" s="8"/>
    </row>
    <row r="40" spans="1:8">
      <c r="B40" s="5"/>
      <c r="C40" s="2"/>
      <c r="D40" s="2"/>
      <c r="F40" s="5"/>
      <c r="G40" s="7"/>
      <c r="H40" s="8"/>
    </row>
    <row r="41" spans="1:8">
      <c r="B41" s="5"/>
      <c r="C41" s="2"/>
      <c r="D41" s="2"/>
      <c r="F41" s="5"/>
      <c r="G41" s="7"/>
      <c r="H41" s="8"/>
    </row>
    <row r="42" spans="1:8">
      <c r="B42" s="5"/>
      <c r="C42" s="2"/>
      <c r="D42" s="2"/>
      <c r="F42" s="5"/>
      <c r="G42" s="7"/>
      <c r="H42" s="8"/>
    </row>
    <row r="43" spans="1:8">
      <c r="B43" s="5"/>
      <c r="C43" s="2"/>
      <c r="D43" s="2"/>
      <c r="F43" s="5"/>
      <c r="G43" s="7"/>
      <c r="H43" s="8"/>
    </row>
    <row r="44" spans="1:8">
      <c r="B44" s="5"/>
      <c r="C44" s="2"/>
      <c r="D44" s="2"/>
      <c r="F44" s="5"/>
      <c r="G44" s="7"/>
      <c r="H44" s="8"/>
    </row>
    <row r="45" spans="1:8">
      <c r="B45" s="5"/>
      <c r="C45" s="2"/>
      <c r="D45" s="2"/>
      <c r="F45" s="5"/>
      <c r="G45" s="7"/>
      <c r="H45" s="8"/>
    </row>
    <row r="46" spans="1:8">
      <c r="B46" s="5"/>
      <c r="C46" s="2"/>
      <c r="D46" s="2"/>
      <c r="F46" s="5"/>
      <c r="G46" s="7"/>
      <c r="H46" s="8"/>
    </row>
    <row r="47" spans="1:8">
      <c r="B47" s="5"/>
      <c r="C47" s="2"/>
      <c r="D47" s="2"/>
      <c r="F47" s="5"/>
      <c r="G47" s="7"/>
      <c r="H47" s="8"/>
    </row>
    <row r="48" spans="1:8">
      <c r="A48" t="s">
        <v>7</v>
      </c>
      <c r="G48" s="7"/>
      <c r="H48" s="7"/>
    </row>
    <row r="49" spans="1:8">
      <c r="A49" t="s">
        <v>7</v>
      </c>
      <c r="G49" s="7"/>
      <c r="H49" s="7"/>
    </row>
    <row r="50" spans="1:8">
      <c r="A50" t="s">
        <v>7</v>
      </c>
      <c r="G50" s="7"/>
      <c r="H50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50"/>
  <sheetViews>
    <sheetView topLeftCell="A19" workbookViewId="0">
      <selection activeCell="A19" sqref="A1:XFD1048576"/>
    </sheetView>
  </sheetViews>
  <sheetFormatPr defaultRowHeight="15"/>
  <cols>
    <col min="2" max="2" width="13.28515625" bestFit="1" customWidth="1"/>
    <col min="3" max="3" width="12.28515625" bestFit="1" customWidth="1"/>
    <col min="4" max="4" width="13.28515625" bestFit="1" customWidth="1"/>
    <col min="6" max="6" width="13.28515625" bestFit="1" customWidth="1"/>
    <col min="8" max="8" width="13.28515625" bestFit="1" customWidth="1"/>
  </cols>
  <sheetData>
    <row r="1" spans="1:8">
      <c r="A1" t="s">
        <v>37</v>
      </c>
      <c r="B1" t="s">
        <v>32</v>
      </c>
      <c r="C1" t="s">
        <v>33</v>
      </c>
      <c r="D1" t="s">
        <v>4</v>
      </c>
      <c r="E1" t="s">
        <v>34</v>
      </c>
      <c r="F1" t="s">
        <v>4</v>
      </c>
      <c r="G1" t="s">
        <v>35</v>
      </c>
      <c r="H1" t="s">
        <v>36</v>
      </c>
    </row>
    <row r="2" spans="1:8">
      <c r="A2">
        <v>25</v>
      </c>
      <c r="B2">
        <v>0</v>
      </c>
      <c r="C2" s="2">
        <v>56400</v>
      </c>
      <c r="D2" s="2">
        <f>+B2+C2</f>
        <v>56400</v>
      </c>
      <c r="E2">
        <f>+C2*0.06</f>
        <v>3384</v>
      </c>
      <c r="F2" s="5">
        <f>+C2+E2</f>
        <v>59784</v>
      </c>
      <c r="G2">
        <f>+F2*0.15</f>
        <v>8967.6</v>
      </c>
      <c r="H2" s="5">
        <f>+C2+E2-G2</f>
        <v>50816.4</v>
      </c>
    </row>
    <row r="3" spans="1:8">
      <c r="A3">
        <f>+A2+1</f>
        <v>26</v>
      </c>
      <c r="B3" s="5">
        <f>+H2</f>
        <v>50816.4</v>
      </c>
      <c r="C3" s="2">
        <v>56400</v>
      </c>
      <c r="D3" s="2">
        <f>+B3+C3</f>
        <v>107216.4</v>
      </c>
      <c r="E3">
        <f>+D3*0.06</f>
        <v>6432.9839999999995</v>
      </c>
      <c r="F3" s="5">
        <f>+D3+E3</f>
        <v>113649.38399999999</v>
      </c>
      <c r="G3">
        <f>+(C3+E3)*0.15</f>
        <v>9424.9475999999995</v>
      </c>
      <c r="H3" s="5">
        <f>+B3+C3+E3-G3</f>
        <v>104224.43639999999</v>
      </c>
    </row>
    <row r="4" spans="1:8">
      <c r="A4">
        <f t="shared" ref="A4:A47" si="0">+A3+1</f>
        <v>27</v>
      </c>
      <c r="B4" s="5">
        <f t="shared" ref="B4:B47" si="1">+H3</f>
        <v>104224.43639999999</v>
      </c>
      <c r="C4" s="2">
        <v>56400</v>
      </c>
      <c r="D4" s="2">
        <f t="shared" ref="D4:D47" si="2">+B4+C4</f>
        <v>160624.43640000001</v>
      </c>
      <c r="E4">
        <f t="shared" ref="E4:E47" si="3">+D4*0.06</f>
        <v>9637.4661840000008</v>
      </c>
      <c r="F4" s="5">
        <f t="shared" ref="F4:F47" si="4">+D4+E4</f>
        <v>170261.902584</v>
      </c>
      <c r="G4">
        <f t="shared" ref="G4:G47" si="5">+(C4+E4)*0.15</f>
        <v>9905.6199276000007</v>
      </c>
      <c r="H4" s="5">
        <f t="shared" ref="H4:H47" si="6">+B4+C4+E4-G4</f>
        <v>160356.2826564</v>
      </c>
    </row>
    <row r="5" spans="1:8">
      <c r="A5">
        <f t="shared" si="0"/>
        <v>28</v>
      </c>
      <c r="B5" s="5">
        <f t="shared" si="1"/>
        <v>160356.2826564</v>
      </c>
      <c r="C5" s="2">
        <v>56400</v>
      </c>
      <c r="D5" s="2">
        <f t="shared" si="2"/>
        <v>216756.2826564</v>
      </c>
      <c r="E5">
        <f t="shared" si="3"/>
        <v>13005.376959383999</v>
      </c>
      <c r="F5" s="5">
        <f t="shared" si="4"/>
        <v>229761.65961578401</v>
      </c>
      <c r="G5">
        <f t="shared" si="5"/>
        <v>10410.8065439076</v>
      </c>
      <c r="H5" s="5">
        <f t="shared" si="6"/>
        <v>219350.85307187642</v>
      </c>
    </row>
    <row r="6" spans="1:8">
      <c r="A6">
        <f t="shared" si="0"/>
        <v>29</v>
      </c>
      <c r="B6" s="5">
        <f t="shared" si="1"/>
        <v>219350.85307187642</v>
      </c>
      <c r="C6" s="2">
        <v>56400</v>
      </c>
      <c r="D6" s="2">
        <f t="shared" si="2"/>
        <v>275750.85307187645</v>
      </c>
      <c r="E6">
        <f t="shared" si="3"/>
        <v>16545.051184312586</v>
      </c>
      <c r="F6" s="5">
        <f t="shared" si="4"/>
        <v>292295.90425618901</v>
      </c>
      <c r="G6">
        <f t="shared" si="5"/>
        <v>10941.757677646887</v>
      </c>
      <c r="H6" s="5">
        <f t="shared" si="6"/>
        <v>281354.14657854213</v>
      </c>
    </row>
    <row r="7" spans="1:8">
      <c r="A7">
        <f t="shared" si="0"/>
        <v>30</v>
      </c>
      <c r="B7" s="5">
        <f t="shared" si="1"/>
        <v>281354.14657854213</v>
      </c>
      <c r="C7" s="2">
        <v>56400</v>
      </c>
      <c r="D7" s="2">
        <f t="shared" si="2"/>
        <v>337754.14657854213</v>
      </c>
      <c r="E7">
        <f t="shared" si="3"/>
        <v>20265.248794712526</v>
      </c>
      <c r="F7" s="5">
        <f t="shared" si="4"/>
        <v>358019.39537325467</v>
      </c>
      <c r="G7">
        <f t="shared" si="5"/>
        <v>11499.78731920688</v>
      </c>
      <c r="H7" s="6">
        <f t="shared" si="6"/>
        <v>346519.6080540478</v>
      </c>
    </row>
    <row r="8" spans="1:8">
      <c r="A8">
        <f t="shared" si="0"/>
        <v>31</v>
      </c>
      <c r="B8" s="5">
        <f t="shared" si="1"/>
        <v>346519.6080540478</v>
      </c>
      <c r="C8" s="2">
        <v>56400</v>
      </c>
      <c r="D8" s="2">
        <f t="shared" si="2"/>
        <v>402919.6080540478</v>
      </c>
      <c r="E8">
        <f t="shared" si="3"/>
        <v>24175.176483242867</v>
      </c>
      <c r="F8" s="5">
        <f t="shared" si="4"/>
        <v>427094.78453729069</v>
      </c>
      <c r="G8">
        <f t="shared" si="5"/>
        <v>12086.276472486428</v>
      </c>
      <c r="H8" s="5">
        <f t="shared" si="6"/>
        <v>415008.50806480425</v>
      </c>
    </row>
    <row r="9" spans="1:8">
      <c r="A9">
        <f t="shared" si="0"/>
        <v>32</v>
      </c>
      <c r="B9" s="5">
        <f t="shared" si="1"/>
        <v>415008.50806480425</v>
      </c>
      <c r="C9" s="2">
        <v>56400</v>
      </c>
      <c r="D9" s="2">
        <f t="shared" si="2"/>
        <v>471408.50806480425</v>
      </c>
      <c r="E9">
        <f t="shared" si="3"/>
        <v>28284.510483888254</v>
      </c>
      <c r="F9" s="5">
        <f t="shared" si="4"/>
        <v>499693.01854869252</v>
      </c>
      <c r="G9">
        <f t="shared" si="5"/>
        <v>12702.676572583237</v>
      </c>
      <c r="H9" s="5">
        <f t="shared" si="6"/>
        <v>486990.34197610931</v>
      </c>
    </row>
    <row r="10" spans="1:8">
      <c r="A10">
        <f t="shared" si="0"/>
        <v>33</v>
      </c>
      <c r="B10" s="5">
        <f t="shared" si="1"/>
        <v>486990.34197610931</v>
      </c>
      <c r="C10" s="2">
        <v>56400</v>
      </c>
      <c r="D10" s="2">
        <f t="shared" si="2"/>
        <v>543390.34197610931</v>
      </c>
      <c r="E10">
        <f t="shared" si="3"/>
        <v>32603.420518566556</v>
      </c>
      <c r="F10" s="5">
        <f t="shared" si="4"/>
        <v>575993.76249467582</v>
      </c>
      <c r="G10">
        <f t="shared" si="5"/>
        <v>13350.513077784984</v>
      </c>
      <c r="H10" s="5">
        <f t="shared" si="6"/>
        <v>562643.24941689079</v>
      </c>
    </row>
    <row r="11" spans="1:8">
      <c r="A11">
        <f t="shared" si="0"/>
        <v>34</v>
      </c>
      <c r="B11" s="5">
        <f t="shared" si="1"/>
        <v>562643.24941689079</v>
      </c>
      <c r="C11" s="2">
        <v>56400</v>
      </c>
      <c r="D11" s="2">
        <f t="shared" si="2"/>
        <v>619043.24941689079</v>
      </c>
      <c r="E11">
        <f t="shared" si="3"/>
        <v>37142.594965013443</v>
      </c>
      <c r="F11" s="5">
        <f t="shared" si="4"/>
        <v>656185.84438190423</v>
      </c>
      <c r="G11">
        <f t="shared" si="5"/>
        <v>14031.389244752016</v>
      </c>
      <c r="H11" s="5">
        <f t="shared" si="6"/>
        <v>642154.45513715222</v>
      </c>
    </row>
    <row r="12" spans="1:8">
      <c r="A12">
        <f t="shared" si="0"/>
        <v>35</v>
      </c>
      <c r="B12" s="5">
        <f t="shared" si="1"/>
        <v>642154.45513715222</v>
      </c>
      <c r="C12" s="2">
        <v>56400</v>
      </c>
      <c r="D12" s="2">
        <f t="shared" si="2"/>
        <v>698554.45513715222</v>
      </c>
      <c r="E12">
        <f t="shared" si="3"/>
        <v>41913.267308229129</v>
      </c>
      <c r="F12" s="5">
        <f t="shared" si="4"/>
        <v>740467.72244538134</v>
      </c>
      <c r="G12">
        <f t="shared" si="5"/>
        <v>14746.990096234369</v>
      </c>
      <c r="H12" s="6">
        <f t="shared" si="6"/>
        <v>725720.73234914697</v>
      </c>
    </row>
    <row r="13" spans="1:8">
      <c r="A13">
        <f t="shared" si="0"/>
        <v>36</v>
      </c>
      <c r="B13" s="5">
        <f t="shared" si="1"/>
        <v>725720.73234914697</v>
      </c>
      <c r="C13" s="2">
        <v>56400</v>
      </c>
      <c r="D13" s="2">
        <f t="shared" si="2"/>
        <v>782120.73234914697</v>
      </c>
      <c r="E13">
        <f t="shared" si="3"/>
        <v>46927.243940948814</v>
      </c>
      <c r="F13" s="5">
        <f t="shared" si="4"/>
        <v>829047.97629009583</v>
      </c>
      <c r="G13">
        <f t="shared" si="5"/>
        <v>15499.086591142321</v>
      </c>
      <c r="H13" s="5">
        <f t="shared" si="6"/>
        <v>813548.88969895348</v>
      </c>
    </row>
    <row r="14" spans="1:8">
      <c r="A14">
        <f t="shared" si="0"/>
        <v>37</v>
      </c>
      <c r="B14" s="5">
        <f t="shared" si="1"/>
        <v>813548.88969895348</v>
      </c>
      <c r="C14" s="2">
        <v>56400</v>
      </c>
      <c r="D14" s="2">
        <f t="shared" si="2"/>
        <v>869948.88969895348</v>
      </c>
      <c r="E14">
        <f t="shared" si="3"/>
        <v>52196.933381937204</v>
      </c>
      <c r="F14" s="5">
        <f t="shared" si="4"/>
        <v>922145.8230808907</v>
      </c>
      <c r="G14">
        <f t="shared" si="5"/>
        <v>16289.540007290581</v>
      </c>
      <c r="H14" s="5">
        <f t="shared" si="6"/>
        <v>905856.28307360015</v>
      </c>
    </row>
    <row r="15" spans="1:8">
      <c r="A15">
        <f t="shared" si="0"/>
        <v>38</v>
      </c>
      <c r="B15" s="5">
        <f t="shared" si="1"/>
        <v>905856.28307360015</v>
      </c>
      <c r="C15" s="2">
        <v>56400</v>
      </c>
      <c r="D15" s="2">
        <f t="shared" si="2"/>
        <v>962256.28307360015</v>
      </c>
      <c r="E15">
        <f t="shared" si="3"/>
        <v>57735.376984416005</v>
      </c>
      <c r="F15" s="5">
        <f t="shared" si="4"/>
        <v>1019991.6600580162</v>
      </c>
      <c r="G15">
        <f t="shared" si="5"/>
        <v>17120.3065476624</v>
      </c>
      <c r="H15" s="5">
        <f t="shared" si="6"/>
        <v>1002871.3535103538</v>
      </c>
    </row>
    <row r="16" spans="1:8">
      <c r="A16">
        <f t="shared" si="0"/>
        <v>39</v>
      </c>
      <c r="B16" s="5">
        <f t="shared" si="1"/>
        <v>1002871.3535103538</v>
      </c>
      <c r="C16" s="2">
        <v>56400</v>
      </c>
      <c r="D16" s="2">
        <f t="shared" si="2"/>
        <v>1059271.3535103537</v>
      </c>
      <c r="E16">
        <f t="shared" si="3"/>
        <v>63556.281210621222</v>
      </c>
      <c r="F16" s="5">
        <f t="shared" si="4"/>
        <v>1122827.6347209748</v>
      </c>
      <c r="G16">
        <f t="shared" si="5"/>
        <v>17993.442181593182</v>
      </c>
      <c r="H16" s="5">
        <f t="shared" si="6"/>
        <v>1104834.1925393816</v>
      </c>
    </row>
    <row r="17" spans="1:8">
      <c r="A17">
        <f t="shared" si="0"/>
        <v>40</v>
      </c>
      <c r="B17" s="5">
        <f t="shared" si="1"/>
        <v>1104834.1925393816</v>
      </c>
      <c r="C17" s="2">
        <v>56400</v>
      </c>
      <c r="D17" s="2">
        <f t="shared" si="2"/>
        <v>1161234.1925393816</v>
      </c>
      <c r="E17">
        <f t="shared" si="3"/>
        <v>69674.051552362886</v>
      </c>
      <c r="F17" s="5">
        <f t="shared" si="4"/>
        <v>1230908.2440917445</v>
      </c>
      <c r="G17">
        <f t="shared" si="5"/>
        <v>18911.107732854431</v>
      </c>
      <c r="H17" s="6">
        <f t="shared" si="6"/>
        <v>1211997.1363588902</v>
      </c>
    </row>
    <row r="18" spans="1:8">
      <c r="A18">
        <f t="shared" si="0"/>
        <v>41</v>
      </c>
      <c r="B18" s="5">
        <f t="shared" si="1"/>
        <v>1211997.1363588902</v>
      </c>
      <c r="C18" s="2">
        <v>56400</v>
      </c>
      <c r="D18" s="2">
        <f t="shared" si="2"/>
        <v>1268397.1363588902</v>
      </c>
      <c r="E18">
        <f t="shared" si="3"/>
        <v>76103.828181533405</v>
      </c>
      <c r="F18" s="5">
        <f t="shared" si="4"/>
        <v>1344500.9645404236</v>
      </c>
      <c r="G18">
        <f t="shared" si="5"/>
        <v>19875.574227230009</v>
      </c>
      <c r="H18" s="5">
        <f t="shared" si="6"/>
        <v>1324625.3903131937</v>
      </c>
    </row>
    <row r="19" spans="1:8">
      <c r="A19">
        <f t="shared" si="0"/>
        <v>42</v>
      </c>
      <c r="B19" s="5">
        <f t="shared" si="1"/>
        <v>1324625.3903131937</v>
      </c>
      <c r="C19" s="2">
        <v>56400</v>
      </c>
      <c r="D19" s="2">
        <f t="shared" si="2"/>
        <v>1381025.3903131937</v>
      </c>
      <c r="E19">
        <f t="shared" si="3"/>
        <v>82861.523418791621</v>
      </c>
      <c r="F19" s="5">
        <f t="shared" si="4"/>
        <v>1463886.9137319853</v>
      </c>
      <c r="G19">
        <f t="shared" si="5"/>
        <v>20889.228512818743</v>
      </c>
      <c r="H19" s="5">
        <f t="shared" si="6"/>
        <v>1442997.6852191666</v>
      </c>
    </row>
    <row r="20" spans="1:8">
      <c r="A20">
        <f t="shared" si="0"/>
        <v>43</v>
      </c>
      <c r="B20" s="5">
        <f t="shared" si="1"/>
        <v>1442997.6852191666</v>
      </c>
      <c r="C20" s="2">
        <v>56400</v>
      </c>
      <c r="D20" s="2">
        <f t="shared" si="2"/>
        <v>1499397.6852191666</v>
      </c>
      <c r="E20">
        <f t="shared" si="3"/>
        <v>89963.861113149993</v>
      </c>
      <c r="F20" s="5">
        <f t="shared" si="4"/>
        <v>1589361.5463323165</v>
      </c>
      <c r="G20">
        <f t="shared" si="5"/>
        <v>21954.579166972497</v>
      </c>
      <c r="H20" s="5">
        <f t="shared" si="6"/>
        <v>1567406.9671653439</v>
      </c>
    </row>
    <row r="21" spans="1:8">
      <c r="A21">
        <f t="shared" si="0"/>
        <v>44</v>
      </c>
      <c r="B21" s="5">
        <f t="shared" si="1"/>
        <v>1567406.9671653439</v>
      </c>
      <c r="C21" s="2">
        <v>56400</v>
      </c>
      <c r="D21" s="2">
        <f t="shared" si="2"/>
        <v>1623806.9671653439</v>
      </c>
      <c r="E21">
        <f t="shared" si="3"/>
        <v>97428.418029920635</v>
      </c>
      <c r="F21" s="5">
        <f t="shared" si="4"/>
        <v>1721235.3851952646</v>
      </c>
      <c r="G21">
        <f t="shared" si="5"/>
        <v>23074.262704488094</v>
      </c>
      <c r="H21" s="5">
        <f t="shared" si="6"/>
        <v>1698161.1224907765</v>
      </c>
    </row>
    <row r="22" spans="1:8">
      <c r="A22">
        <f t="shared" si="0"/>
        <v>45</v>
      </c>
      <c r="B22" s="5">
        <f t="shared" si="1"/>
        <v>1698161.1224907765</v>
      </c>
      <c r="C22" s="2">
        <v>56400</v>
      </c>
      <c r="D22" s="2">
        <f t="shared" si="2"/>
        <v>1754561.1224907765</v>
      </c>
      <c r="E22">
        <f t="shared" si="3"/>
        <v>105273.66734944658</v>
      </c>
      <c r="F22" s="5">
        <f t="shared" si="4"/>
        <v>1859834.789840223</v>
      </c>
      <c r="G22">
        <f t="shared" si="5"/>
        <v>24251.050102416983</v>
      </c>
      <c r="H22" s="6">
        <f t="shared" si="6"/>
        <v>1835583.7397378061</v>
      </c>
    </row>
    <row r="23" spans="1:8">
      <c r="A23">
        <f t="shared" si="0"/>
        <v>46</v>
      </c>
      <c r="B23" s="5">
        <f t="shared" si="1"/>
        <v>1835583.7397378061</v>
      </c>
      <c r="C23" s="2">
        <v>56400</v>
      </c>
      <c r="D23" s="2">
        <f t="shared" si="2"/>
        <v>1891983.7397378061</v>
      </c>
      <c r="E23">
        <f t="shared" si="3"/>
        <v>113519.02438426837</v>
      </c>
      <c r="F23" s="5">
        <f t="shared" si="4"/>
        <v>2005502.7641220745</v>
      </c>
      <c r="G23">
        <f t="shared" si="5"/>
        <v>25487.853657640258</v>
      </c>
      <c r="H23" s="5">
        <f t="shared" si="6"/>
        <v>1980014.9104644342</v>
      </c>
    </row>
    <row r="24" spans="1:8">
      <c r="A24">
        <f t="shared" si="0"/>
        <v>47</v>
      </c>
      <c r="B24" s="5">
        <f t="shared" si="1"/>
        <v>1980014.9104644342</v>
      </c>
      <c r="C24" s="2">
        <v>56400</v>
      </c>
      <c r="D24" s="2">
        <f t="shared" si="2"/>
        <v>2036414.9104644342</v>
      </c>
      <c r="E24">
        <f t="shared" si="3"/>
        <v>122184.89462786604</v>
      </c>
      <c r="F24" s="5">
        <f t="shared" si="4"/>
        <v>2158599.8050923003</v>
      </c>
      <c r="G24">
        <f t="shared" si="5"/>
        <v>26787.734194179906</v>
      </c>
      <c r="H24" s="5">
        <f t="shared" si="6"/>
        <v>2131812.0708981203</v>
      </c>
    </row>
    <row r="25" spans="1:8">
      <c r="A25">
        <f t="shared" si="0"/>
        <v>48</v>
      </c>
      <c r="B25" s="5">
        <f t="shared" si="1"/>
        <v>2131812.0708981203</v>
      </c>
      <c r="C25" s="2">
        <v>56400</v>
      </c>
      <c r="D25" s="2">
        <f t="shared" si="2"/>
        <v>2188212.0708981203</v>
      </c>
      <c r="E25">
        <f t="shared" si="3"/>
        <v>131292.72425388722</v>
      </c>
      <c r="F25" s="5">
        <f t="shared" si="4"/>
        <v>2319504.7951520076</v>
      </c>
      <c r="G25">
        <f t="shared" si="5"/>
        <v>28153.908638083081</v>
      </c>
      <c r="H25" s="5">
        <f t="shared" si="6"/>
        <v>2291350.8865139247</v>
      </c>
    </row>
    <row r="26" spans="1:8">
      <c r="A26">
        <f t="shared" si="0"/>
        <v>49</v>
      </c>
      <c r="B26" s="5">
        <f t="shared" si="1"/>
        <v>2291350.8865139247</v>
      </c>
      <c r="C26" s="2">
        <v>56400</v>
      </c>
      <c r="D26" s="2">
        <f t="shared" si="2"/>
        <v>2347750.8865139247</v>
      </c>
      <c r="E26">
        <f t="shared" si="3"/>
        <v>140865.05319083549</v>
      </c>
      <c r="F26" s="5">
        <f t="shared" si="4"/>
        <v>2488615.93970476</v>
      </c>
      <c r="G26">
        <f t="shared" si="5"/>
        <v>29589.757978625323</v>
      </c>
      <c r="H26" s="5">
        <f t="shared" si="6"/>
        <v>2459026.1817261348</v>
      </c>
    </row>
    <row r="27" spans="1:8">
      <c r="A27">
        <f t="shared" si="0"/>
        <v>50</v>
      </c>
      <c r="B27" s="5">
        <f t="shared" si="1"/>
        <v>2459026.1817261348</v>
      </c>
      <c r="C27" s="2">
        <v>56400</v>
      </c>
      <c r="D27" s="2">
        <f t="shared" si="2"/>
        <v>2515426.1817261348</v>
      </c>
      <c r="E27">
        <f t="shared" si="3"/>
        <v>150925.57090356809</v>
      </c>
      <c r="F27" s="5">
        <f t="shared" si="4"/>
        <v>2666351.7526297029</v>
      </c>
      <c r="G27">
        <f t="shared" si="5"/>
        <v>31098.835635535212</v>
      </c>
      <c r="H27" s="6">
        <f t="shared" si="6"/>
        <v>2635252.9169941675</v>
      </c>
    </row>
    <row r="28" spans="1:8">
      <c r="A28">
        <f t="shared" si="0"/>
        <v>51</v>
      </c>
      <c r="B28" s="5">
        <f t="shared" si="1"/>
        <v>2635252.9169941675</v>
      </c>
      <c r="C28" s="2">
        <v>56400</v>
      </c>
      <c r="D28" s="2">
        <f t="shared" si="2"/>
        <v>2691652.9169941675</v>
      </c>
      <c r="E28">
        <f t="shared" si="3"/>
        <v>161499.17501965005</v>
      </c>
      <c r="F28" s="5">
        <f t="shared" si="4"/>
        <v>2853152.0920138177</v>
      </c>
      <c r="G28">
        <f t="shared" si="5"/>
        <v>32684.876252947506</v>
      </c>
      <c r="H28" s="5">
        <f t="shared" si="6"/>
        <v>2820467.2157608704</v>
      </c>
    </row>
    <row r="29" spans="1:8">
      <c r="A29">
        <f t="shared" si="0"/>
        <v>52</v>
      </c>
      <c r="B29" s="5">
        <f t="shared" si="1"/>
        <v>2820467.2157608704</v>
      </c>
      <c r="C29" s="2">
        <v>56400</v>
      </c>
      <c r="D29" s="2">
        <f t="shared" si="2"/>
        <v>2876867.2157608704</v>
      </c>
      <c r="E29">
        <f t="shared" si="3"/>
        <v>172612.03294565223</v>
      </c>
      <c r="F29" s="5">
        <f t="shared" si="4"/>
        <v>3049479.2487065224</v>
      </c>
      <c r="G29">
        <f t="shared" si="5"/>
        <v>34351.804941847833</v>
      </c>
      <c r="H29" s="5">
        <f t="shared" si="6"/>
        <v>3015127.4437646745</v>
      </c>
    </row>
    <row r="30" spans="1:8">
      <c r="A30">
        <f t="shared" si="0"/>
        <v>53</v>
      </c>
      <c r="B30" s="5">
        <f t="shared" si="1"/>
        <v>3015127.4437646745</v>
      </c>
      <c r="C30" s="2">
        <v>56400</v>
      </c>
      <c r="D30" s="2">
        <f t="shared" si="2"/>
        <v>3071527.4437646745</v>
      </c>
      <c r="E30">
        <f t="shared" si="3"/>
        <v>184291.64662588047</v>
      </c>
      <c r="F30" s="5">
        <f t="shared" si="4"/>
        <v>3255819.0903905551</v>
      </c>
      <c r="G30">
        <f t="shared" si="5"/>
        <v>36103.746993882072</v>
      </c>
      <c r="H30" s="5">
        <f t="shared" si="6"/>
        <v>3219715.343396673</v>
      </c>
    </row>
    <row r="31" spans="1:8">
      <c r="A31">
        <f t="shared" si="0"/>
        <v>54</v>
      </c>
      <c r="B31" s="5">
        <f t="shared" si="1"/>
        <v>3219715.343396673</v>
      </c>
      <c r="C31" s="2">
        <v>56400</v>
      </c>
      <c r="D31" s="2">
        <f t="shared" si="2"/>
        <v>3276115.343396673</v>
      </c>
      <c r="E31">
        <f t="shared" si="3"/>
        <v>196566.92060380036</v>
      </c>
      <c r="F31" s="5">
        <f t="shared" si="4"/>
        <v>3472682.2640004735</v>
      </c>
      <c r="G31">
        <f t="shared" si="5"/>
        <v>37945.038090570051</v>
      </c>
      <c r="H31" s="5">
        <f t="shared" si="6"/>
        <v>3434737.2259099036</v>
      </c>
    </row>
    <row r="32" spans="1:8">
      <c r="A32">
        <f t="shared" si="0"/>
        <v>55</v>
      </c>
      <c r="B32" s="5">
        <f t="shared" si="1"/>
        <v>3434737.2259099036</v>
      </c>
      <c r="C32" s="2">
        <v>56400</v>
      </c>
      <c r="D32" s="2">
        <f t="shared" si="2"/>
        <v>3491137.2259099036</v>
      </c>
      <c r="E32">
        <f t="shared" si="3"/>
        <v>209468.23355459422</v>
      </c>
      <c r="F32" s="5">
        <f t="shared" si="4"/>
        <v>3700605.4594644979</v>
      </c>
      <c r="G32">
        <f t="shared" si="5"/>
        <v>39880.235033189128</v>
      </c>
      <c r="H32" s="6">
        <f t="shared" si="6"/>
        <v>3660725.2244313089</v>
      </c>
    </row>
    <row r="33" spans="1:8">
      <c r="A33">
        <f t="shared" si="0"/>
        <v>56</v>
      </c>
      <c r="B33" s="5">
        <f t="shared" si="1"/>
        <v>3660725.2244313089</v>
      </c>
      <c r="C33" s="2">
        <v>56400</v>
      </c>
      <c r="D33" s="2">
        <f t="shared" si="2"/>
        <v>3717125.2244313089</v>
      </c>
      <c r="E33">
        <f t="shared" si="3"/>
        <v>223027.51346587852</v>
      </c>
      <c r="F33" s="5">
        <f t="shared" si="4"/>
        <v>3940152.7378971875</v>
      </c>
      <c r="G33">
        <f t="shared" si="5"/>
        <v>41914.12701988178</v>
      </c>
      <c r="H33" s="5">
        <f t="shared" si="6"/>
        <v>3898238.6108773057</v>
      </c>
    </row>
    <row r="34" spans="1:8">
      <c r="A34">
        <f t="shared" si="0"/>
        <v>57</v>
      </c>
      <c r="B34" s="5">
        <f t="shared" si="1"/>
        <v>3898238.6108773057</v>
      </c>
      <c r="C34" s="2">
        <v>56400</v>
      </c>
      <c r="D34" s="2">
        <f t="shared" si="2"/>
        <v>3954638.6108773057</v>
      </c>
      <c r="E34">
        <f t="shared" si="3"/>
        <v>237278.31665263834</v>
      </c>
      <c r="F34" s="5">
        <f t="shared" si="4"/>
        <v>4191916.9275299441</v>
      </c>
      <c r="G34">
        <f t="shared" si="5"/>
        <v>44051.747497895754</v>
      </c>
      <c r="H34" s="5">
        <f t="shared" si="6"/>
        <v>4147865.1800320484</v>
      </c>
    </row>
    <row r="35" spans="1:8">
      <c r="A35">
        <f t="shared" si="0"/>
        <v>58</v>
      </c>
      <c r="B35" s="5">
        <f t="shared" si="1"/>
        <v>4147865.1800320484</v>
      </c>
      <c r="C35" s="2">
        <v>56400</v>
      </c>
      <c r="D35" s="2">
        <f t="shared" si="2"/>
        <v>4204265.1800320484</v>
      </c>
      <c r="E35">
        <f t="shared" si="3"/>
        <v>252255.9108019229</v>
      </c>
      <c r="F35" s="5">
        <f t="shared" si="4"/>
        <v>4456521.0908339713</v>
      </c>
      <c r="G35">
        <f t="shared" si="5"/>
        <v>46298.386620288431</v>
      </c>
      <c r="H35" s="5">
        <f t="shared" si="6"/>
        <v>4410222.7042136826</v>
      </c>
    </row>
    <row r="36" spans="1:8">
      <c r="A36">
        <f t="shared" si="0"/>
        <v>59</v>
      </c>
      <c r="B36" s="5">
        <f t="shared" si="1"/>
        <v>4410222.7042136826</v>
      </c>
      <c r="C36" s="2">
        <v>56400</v>
      </c>
      <c r="D36" s="2">
        <f t="shared" si="2"/>
        <v>4466622.7042136826</v>
      </c>
      <c r="E36">
        <f t="shared" si="3"/>
        <v>267997.36225282092</v>
      </c>
      <c r="F36" s="5">
        <f t="shared" si="4"/>
        <v>4734620.0664665038</v>
      </c>
      <c r="G36">
        <f t="shared" si="5"/>
        <v>48659.604337923134</v>
      </c>
      <c r="H36" s="5">
        <f t="shared" si="6"/>
        <v>4685960.4621285805</v>
      </c>
    </row>
    <row r="37" spans="1:8">
      <c r="A37">
        <f t="shared" si="0"/>
        <v>60</v>
      </c>
      <c r="B37" s="5">
        <f t="shared" si="1"/>
        <v>4685960.4621285805</v>
      </c>
      <c r="C37" s="2">
        <v>56400</v>
      </c>
      <c r="D37" s="2">
        <f t="shared" si="2"/>
        <v>4742360.4621285805</v>
      </c>
      <c r="E37">
        <f t="shared" si="3"/>
        <v>284541.62772771483</v>
      </c>
      <c r="F37" s="5">
        <f t="shared" si="4"/>
        <v>5026902.0898562949</v>
      </c>
      <c r="G37">
        <f t="shared" si="5"/>
        <v>51141.244159157221</v>
      </c>
      <c r="H37" s="6">
        <f t="shared" si="6"/>
        <v>4975760.8456971375</v>
      </c>
    </row>
    <row r="38" spans="1:8">
      <c r="A38">
        <f t="shared" si="0"/>
        <v>61</v>
      </c>
      <c r="B38" s="5">
        <f t="shared" si="1"/>
        <v>4975760.8456971375</v>
      </c>
      <c r="C38" s="2">
        <v>56400</v>
      </c>
      <c r="D38" s="2">
        <f t="shared" si="2"/>
        <v>5032160.8456971375</v>
      </c>
      <c r="E38">
        <f t="shared" si="3"/>
        <v>301929.65074182826</v>
      </c>
      <c r="F38" s="5">
        <f t="shared" si="4"/>
        <v>5334090.4964389661</v>
      </c>
      <c r="G38">
        <f t="shared" si="5"/>
        <v>53749.447611274234</v>
      </c>
      <c r="H38" s="5">
        <f t="shared" si="6"/>
        <v>5280341.0488276919</v>
      </c>
    </row>
    <row r="39" spans="1:8">
      <c r="A39">
        <f t="shared" si="0"/>
        <v>62</v>
      </c>
      <c r="B39" s="5">
        <f t="shared" si="1"/>
        <v>5280341.0488276919</v>
      </c>
      <c r="C39" s="2">
        <v>56400</v>
      </c>
      <c r="D39" s="2">
        <f t="shared" si="2"/>
        <v>5336741.0488276919</v>
      </c>
      <c r="E39">
        <f t="shared" si="3"/>
        <v>320204.4629296615</v>
      </c>
      <c r="F39" s="5">
        <f t="shared" si="4"/>
        <v>5656945.5117573533</v>
      </c>
      <c r="G39">
        <f t="shared" si="5"/>
        <v>56490.669439449222</v>
      </c>
      <c r="H39" s="5">
        <f t="shared" si="6"/>
        <v>5600454.8423179043</v>
      </c>
    </row>
    <row r="40" spans="1:8">
      <c r="A40">
        <f t="shared" si="0"/>
        <v>63</v>
      </c>
      <c r="B40" s="5">
        <f t="shared" si="1"/>
        <v>5600454.8423179043</v>
      </c>
      <c r="C40" s="2">
        <v>56400</v>
      </c>
      <c r="D40" s="2">
        <f t="shared" si="2"/>
        <v>5656854.8423179043</v>
      </c>
      <c r="E40">
        <f t="shared" si="3"/>
        <v>339411.29053907422</v>
      </c>
      <c r="F40" s="5">
        <f t="shared" si="4"/>
        <v>5996266.1328569781</v>
      </c>
      <c r="G40">
        <f t="shared" si="5"/>
        <v>59371.693580861131</v>
      </c>
      <c r="H40" s="5">
        <f t="shared" si="6"/>
        <v>5936894.4392761169</v>
      </c>
    </row>
    <row r="41" spans="1:8">
      <c r="A41">
        <f t="shared" si="0"/>
        <v>64</v>
      </c>
      <c r="B41" s="5">
        <f t="shared" si="1"/>
        <v>5936894.4392761169</v>
      </c>
      <c r="C41" s="2">
        <v>56400</v>
      </c>
      <c r="D41" s="2">
        <f t="shared" si="2"/>
        <v>5993294.4392761169</v>
      </c>
      <c r="E41">
        <f t="shared" si="3"/>
        <v>359597.666356567</v>
      </c>
      <c r="F41" s="5">
        <f t="shared" si="4"/>
        <v>6352892.1056326842</v>
      </c>
      <c r="G41">
        <f t="shared" si="5"/>
        <v>62399.649953485045</v>
      </c>
      <c r="H41" s="5">
        <f t="shared" si="6"/>
        <v>6290492.4556791987</v>
      </c>
    </row>
    <row r="42" spans="1:8">
      <c r="A42">
        <f t="shared" si="0"/>
        <v>65</v>
      </c>
      <c r="B42" s="5">
        <f t="shared" si="1"/>
        <v>6290492.4556791987</v>
      </c>
      <c r="C42" s="2">
        <v>56400</v>
      </c>
      <c r="D42" s="2">
        <f t="shared" si="2"/>
        <v>6346892.4556791987</v>
      </c>
      <c r="E42">
        <f t="shared" si="3"/>
        <v>380813.54734075192</v>
      </c>
      <c r="F42" s="5">
        <f t="shared" si="4"/>
        <v>6727706.0030199504</v>
      </c>
      <c r="G42">
        <f t="shared" si="5"/>
        <v>65582.032101112782</v>
      </c>
      <c r="H42" s="6">
        <f t="shared" si="6"/>
        <v>6662123.9709188379</v>
      </c>
    </row>
    <row r="43" spans="1:8">
      <c r="A43">
        <f t="shared" si="0"/>
        <v>66</v>
      </c>
      <c r="B43" s="5">
        <f t="shared" si="1"/>
        <v>6662123.9709188379</v>
      </c>
      <c r="C43" s="2">
        <v>56400</v>
      </c>
      <c r="D43" s="2">
        <f t="shared" si="2"/>
        <v>6718523.9709188379</v>
      </c>
      <c r="E43">
        <f t="shared" si="3"/>
        <v>403111.43825513026</v>
      </c>
      <c r="F43" s="5">
        <f t="shared" si="4"/>
        <v>7121635.4091739682</v>
      </c>
      <c r="G43">
        <f t="shared" si="5"/>
        <v>68926.71573826953</v>
      </c>
      <c r="H43" s="5">
        <f t="shared" si="6"/>
        <v>7052708.6934356987</v>
      </c>
    </row>
    <row r="44" spans="1:8">
      <c r="A44">
        <f t="shared" si="0"/>
        <v>67</v>
      </c>
      <c r="B44" s="5">
        <f t="shared" si="1"/>
        <v>7052708.6934356987</v>
      </c>
      <c r="C44" s="2">
        <v>56400</v>
      </c>
      <c r="D44" s="2">
        <f t="shared" si="2"/>
        <v>7109108.6934356987</v>
      </c>
      <c r="E44">
        <f t="shared" si="3"/>
        <v>426546.52160614193</v>
      </c>
      <c r="F44" s="5">
        <f t="shared" si="4"/>
        <v>7535655.2150418404</v>
      </c>
      <c r="G44">
        <f t="shared" si="5"/>
        <v>72441.978240921293</v>
      </c>
      <c r="H44" s="5">
        <f t="shared" si="6"/>
        <v>7463213.2368009193</v>
      </c>
    </row>
    <row r="45" spans="1:8">
      <c r="A45">
        <f t="shared" si="0"/>
        <v>68</v>
      </c>
      <c r="B45" s="5">
        <f t="shared" si="1"/>
        <v>7463213.2368009193</v>
      </c>
      <c r="C45" s="2">
        <v>56400</v>
      </c>
      <c r="D45" s="2">
        <f t="shared" si="2"/>
        <v>7519613.2368009193</v>
      </c>
      <c r="E45">
        <f t="shared" si="3"/>
        <v>451176.79420805513</v>
      </c>
      <c r="F45" s="5">
        <f t="shared" si="4"/>
        <v>7970790.0310089746</v>
      </c>
      <c r="G45">
        <f t="shared" si="5"/>
        <v>76136.519131208261</v>
      </c>
      <c r="H45" s="5">
        <f t="shared" si="6"/>
        <v>7894653.5118777668</v>
      </c>
    </row>
    <row r="46" spans="1:8">
      <c r="A46">
        <f t="shared" si="0"/>
        <v>69</v>
      </c>
      <c r="B46" s="5">
        <f t="shared" si="1"/>
        <v>7894653.5118777668</v>
      </c>
      <c r="C46" s="2">
        <v>56400</v>
      </c>
      <c r="D46" s="2">
        <f t="shared" si="2"/>
        <v>7951053.5118777668</v>
      </c>
      <c r="E46">
        <f t="shared" si="3"/>
        <v>477063.21071266598</v>
      </c>
      <c r="F46" s="5">
        <f t="shared" si="4"/>
        <v>8428116.7225904334</v>
      </c>
      <c r="G46">
        <f t="shared" si="5"/>
        <v>80019.481606899892</v>
      </c>
      <c r="H46" s="5">
        <f t="shared" si="6"/>
        <v>8348097.2409835337</v>
      </c>
    </row>
    <row r="47" spans="1:8">
      <c r="A47">
        <f t="shared" si="0"/>
        <v>70</v>
      </c>
      <c r="B47" s="5">
        <f t="shared" si="1"/>
        <v>8348097.2409835337</v>
      </c>
      <c r="C47" s="2">
        <v>56400</v>
      </c>
      <c r="D47" s="2">
        <f t="shared" si="2"/>
        <v>8404497.2409835346</v>
      </c>
      <c r="E47">
        <f t="shared" si="3"/>
        <v>504269.83445901208</v>
      </c>
      <c r="F47" s="5">
        <f t="shared" si="4"/>
        <v>8908767.075442547</v>
      </c>
      <c r="G47">
        <f t="shared" si="5"/>
        <v>84100.475168851815</v>
      </c>
      <c r="H47" s="6">
        <f t="shared" si="6"/>
        <v>8824666.6002736948</v>
      </c>
    </row>
    <row r="48" spans="1:8">
      <c r="A48" t="s">
        <v>7</v>
      </c>
    </row>
    <row r="49" spans="1:1">
      <c r="A49" t="s">
        <v>7</v>
      </c>
    </row>
    <row r="50" spans="1:1">
      <c r="A50" t="s"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50"/>
  <sheetViews>
    <sheetView topLeftCell="A19" workbookViewId="0">
      <selection activeCell="A19" sqref="A1:XFD1048576"/>
    </sheetView>
  </sheetViews>
  <sheetFormatPr defaultRowHeight="15"/>
  <cols>
    <col min="2" max="2" width="13.28515625" bestFit="1" customWidth="1"/>
    <col min="3" max="3" width="12.28515625" bestFit="1" customWidth="1"/>
    <col min="4" max="4" width="13.28515625" bestFit="1" customWidth="1"/>
    <col min="6" max="6" width="13.28515625" bestFit="1" customWidth="1"/>
    <col min="8" max="8" width="13.28515625" bestFit="1" customWidth="1"/>
  </cols>
  <sheetData>
    <row r="1" spans="1:8">
      <c r="A1" t="s">
        <v>37</v>
      </c>
      <c r="B1" t="s">
        <v>32</v>
      </c>
      <c r="C1" t="s">
        <v>33</v>
      </c>
      <c r="D1" t="s">
        <v>4</v>
      </c>
      <c r="E1" t="s">
        <v>34</v>
      </c>
      <c r="F1" t="s">
        <v>4</v>
      </c>
      <c r="G1" t="s">
        <v>35</v>
      </c>
      <c r="H1" t="s">
        <v>36</v>
      </c>
    </row>
    <row r="2" spans="1:8">
      <c r="A2">
        <v>25</v>
      </c>
      <c r="B2">
        <v>0</v>
      </c>
      <c r="C2" s="2">
        <v>27500</v>
      </c>
      <c r="D2" s="2">
        <f>+B2+C2</f>
        <v>27500</v>
      </c>
      <c r="E2">
        <f>+C2*0.06</f>
        <v>1650</v>
      </c>
      <c r="F2" s="5">
        <f>+C2+E2</f>
        <v>29150</v>
      </c>
      <c r="G2">
        <f>+F2*0.15</f>
        <v>4372.5</v>
      </c>
      <c r="H2" s="5">
        <f>+C2+E2-G2</f>
        <v>24777.5</v>
      </c>
    </row>
    <row r="3" spans="1:8">
      <c r="A3">
        <f>+A2+1</f>
        <v>26</v>
      </c>
      <c r="B3" s="5">
        <f>+H2</f>
        <v>24777.5</v>
      </c>
      <c r="C3" s="2">
        <v>27500</v>
      </c>
      <c r="D3" s="2">
        <f>+B3+C3</f>
        <v>52277.5</v>
      </c>
      <c r="E3">
        <f>+D3*0.06</f>
        <v>3136.65</v>
      </c>
      <c r="F3" s="5">
        <f>+D3+E3</f>
        <v>55414.15</v>
      </c>
      <c r="G3">
        <f>+(C3+E3)*0.15</f>
        <v>4595.4975000000004</v>
      </c>
      <c r="H3" s="5">
        <f>+B3+C3+E3-G3</f>
        <v>50818.652500000004</v>
      </c>
    </row>
    <row r="4" spans="1:8">
      <c r="A4">
        <f t="shared" ref="A4:A47" si="0">+A3+1</f>
        <v>27</v>
      </c>
      <c r="B4" s="5">
        <f t="shared" ref="B4:B47" si="1">+H3</f>
        <v>50818.652500000004</v>
      </c>
      <c r="C4" s="2">
        <v>27500</v>
      </c>
      <c r="D4" s="2">
        <f t="shared" ref="D4:D47" si="2">+B4+C4</f>
        <v>78318.652499999997</v>
      </c>
      <c r="E4">
        <f t="shared" ref="E4:E47" si="3">+D4*0.06</f>
        <v>4699.1191499999995</v>
      </c>
      <c r="F4" s="5">
        <f t="shared" ref="F4:F47" si="4">+D4+E4</f>
        <v>83017.771649999995</v>
      </c>
      <c r="G4">
        <f t="shared" ref="G4:G47" si="5">+(C4+E4)*0.15</f>
        <v>4829.8678725</v>
      </c>
      <c r="H4" s="5">
        <f t="shared" ref="H4:H47" si="6">+B4+C4+E4-G4</f>
        <v>78187.903777499989</v>
      </c>
    </row>
    <row r="5" spans="1:8">
      <c r="A5">
        <f t="shared" si="0"/>
        <v>28</v>
      </c>
      <c r="B5" s="5">
        <f t="shared" si="1"/>
        <v>78187.903777499989</v>
      </c>
      <c r="C5" s="2">
        <v>27500</v>
      </c>
      <c r="D5" s="2">
        <f t="shared" si="2"/>
        <v>105687.90377749999</v>
      </c>
      <c r="E5">
        <f t="shared" si="3"/>
        <v>6341.274226649999</v>
      </c>
      <c r="F5" s="5">
        <f t="shared" si="4"/>
        <v>112029.17800414999</v>
      </c>
      <c r="G5">
        <f t="shared" si="5"/>
        <v>5076.1911339974995</v>
      </c>
      <c r="H5" s="5">
        <f t="shared" si="6"/>
        <v>106952.98687015248</v>
      </c>
    </row>
    <row r="6" spans="1:8">
      <c r="A6">
        <f t="shared" si="0"/>
        <v>29</v>
      </c>
      <c r="B6" s="5">
        <f t="shared" si="1"/>
        <v>106952.98687015248</v>
      </c>
      <c r="C6" s="2">
        <v>27500</v>
      </c>
      <c r="D6" s="2">
        <f t="shared" si="2"/>
        <v>134452.98687015247</v>
      </c>
      <c r="E6">
        <f t="shared" si="3"/>
        <v>8067.1792122091474</v>
      </c>
      <c r="F6" s="5">
        <f t="shared" si="4"/>
        <v>142520.16608236163</v>
      </c>
      <c r="G6">
        <f t="shared" si="5"/>
        <v>5335.0768818313727</v>
      </c>
      <c r="H6" s="5">
        <f t="shared" si="6"/>
        <v>137185.08920053026</v>
      </c>
    </row>
    <row r="7" spans="1:8">
      <c r="A7">
        <f t="shared" si="0"/>
        <v>30</v>
      </c>
      <c r="B7" s="5">
        <f t="shared" si="1"/>
        <v>137185.08920053026</v>
      </c>
      <c r="C7" s="2">
        <v>27500</v>
      </c>
      <c r="D7" s="2">
        <f t="shared" si="2"/>
        <v>164685.08920053026</v>
      </c>
      <c r="E7">
        <f t="shared" si="3"/>
        <v>9881.1053520318146</v>
      </c>
      <c r="F7" s="5">
        <f t="shared" si="4"/>
        <v>174566.19455256208</v>
      </c>
      <c r="G7">
        <f t="shared" si="5"/>
        <v>5607.1658028047723</v>
      </c>
      <c r="H7" s="6">
        <f t="shared" si="6"/>
        <v>168959.0287497573</v>
      </c>
    </row>
    <row r="8" spans="1:8">
      <c r="A8">
        <f t="shared" si="0"/>
        <v>31</v>
      </c>
      <c r="B8" s="5">
        <f t="shared" si="1"/>
        <v>168959.0287497573</v>
      </c>
      <c r="C8" s="2">
        <v>27500</v>
      </c>
      <c r="D8" s="2">
        <f t="shared" si="2"/>
        <v>196459.0287497573</v>
      </c>
      <c r="E8">
        <f t="shared" si="3"/>
        <v>11787.541724985438</v>
      </c>
      <c r="F8" s="5">
        <f t="shared" si="4"/>
        <v>208246.57047474274</v>
      </c>
      <c r="G8">
        <f t="shared" si="5"/>
        <v>5893.1312587478151</v>
      </c>
      <c r="H8" s="5">
        <f t="shared" si="6"/>
        <v>202353.43921599493</v>
      </c>
    </row>
    <row r="9" spans="1:8">
      <c r="A9">
        <f t="shared" si="0"/>
        <v>32</v>
      </c>
      <c r="B9" s="5">
        <f t="shared" si="1"/>
        <v>202353.43921599493</v>
      </c>
      <c r="C9" s="2">
        <v>27500</v>
      </c>
      <c r="D9" s="2">
        <f t="shared" si="2"/>
        <v>229853.43921599493</v>
      </c>
      <c r="E9">
        <f t="shared" si="3"/>
        <v>13791.206352959696</v>
      </c>
      <c r="F9" s="5">
        <f t="shared" si="4"/>
        <v>243644.64556895464</v>
      </c>
      <c r="G9">
        <f t="shared" si="5"/>
        <v>6193.6809529439533</v>
      </c>
      <c r="H9" s="5">
        <f t="shared" si="6"/>
        <v>237450.96461601069</v>
      </c>
    </row>
    <row r="10" spans="1:8">
      <c r="A10">
        <f t="shared" si="0"/>
        <v>33</v>
      </c>
      <c r="B10" s="5">
        <f t="shared" si="1"/>
        <v>237450.96461601069</v>
      </c>
      <c r="C10" s="2">
        <v>27500</v>
      </c>
      <c r="D10" s="2">
        <f t="shared" si="2"/>
        <v>264950.96461601066</v>
      </c>
      <c r="E10">
        <f t="shared" si="3"/>
        <v>15897.05787696064</v>
      </c>
      <c r="F10" s="5">
        <f t="shared" si="4"/>
        <v>280848.02249297133</v>
      </c>
      <c r="G10">
        <f t="shared" si="5"/>
        <v>6509.5586815440956</v>
      </c>
      <c r="H10" s="5">
        <f t="shared" si="6"/>
        <v>274338.46381142724</v>
      </c>
    </row>
    <row r="11" spans="1:8">
      <c r="A11">
        <f t="shared" si="0"/>
        <v>34</v>
      </c>
      <c r="B11" s="5">
        <f t="shared" si="1"/>
        <v>274338.46381142724</v>
      </c>
      <c r="C11" s="2">
        <v>27500</v>
      </c>
      <c r="D11" s="2">
        <f t="shared" si="2"/>
        <v>301838.46381142724</v>
      </c>
      <c r="E11">
        <f t="shared" si="3"/>
        <v>18110.307828685633</v>
      </c>
      <c r="F11" s="5">
        <f t="shared" si="4"/>
        <v>319948.77164011286</v>
      </c>
      <c r="G11">
        <f t="shared" si="5"/>
        <v>6841.5461743028445</v>
      </c>
      <c r="H11" s="5">
        <f t="shared" si="6"/>
        <v>313107.22546580998</v>
      </c>
    </row>
    <row r="12" spans="1:8">
      <c r="A12">
        <f t="shared" si="0"/>
        <v>35</v>
      </c>
      <c r="B12" s="5">
        <f t="shared" si="1"/>
        <v>313107.22546580998</v>
      </c>
      <c r="C12" s="2">
        <v>27500</v>
      </c>
      <c r="D12" s="2">
        <f t="shared" si="2"/>
        <v>340607.22546580998</v>
      </c>
      <c r="E12">
        <f t="shared" si="3"/>
        <v>20436.433527948597</v>
      </c>
      <c r="F12" s="5">
        <f t="shared" si="4"/>
        <v>361043.65899375861</v>
      </c>
      <c r="G12">
        <f t="shared" si="5"/>
        <v>7190.465029192289</v>
      </c>
      <c r="H12" s="6">
        <f t="shared" si="6"/>
        <v>353853.19396456634</v>
      </c>
    </row>
    <row r="13" spans="1:8">
      <c r="A13">
        <f t="shared" si="0"/>
        <v>36</v>
      </c>
      <c r="B13" s="5">
        <f t="shared" si="1"/>
        <v>353853.19396456634</v>
      </c>
      <c r="C13" s="2">
        <v>27500</v>
      </c>
      <c r="D13" s="2">
        <f t="shared" si="2"/>
        <v>381353.19396456634</v>
      </c>
      <c r="E13">
        <f t="shared" si="3"/>
        <v>22881.191637873981</v>
      </c>
      <c r="F13" s="5">
        <f t="shared" si="4"/>
        <v>404234.38560244034</v>
      </c>
      <c r="G13">
        <f t="shared" si="5"/>
        <v>7557.1787456810971</v>
      </c>
      <c r="H13" s="5">
        <f t="shared" si="6"/>
        <v>396677.20685675927</v>
      </c>
    </row>
    <row r="14" spans="1:8">
      <c r="A14">
        <f t="shared" si="0"/>
        <v>37</v>
      </c>
      <c r="B14" s="5">
        <f t="shared" si="1"/>
        <v>396677.20685675927</v>
      </c>
      <c r="C14" s="2">
        <v>27500</v>
      </c>
      <c r="D14" s="2">
        <f t="shared" si="2"/>
        <v>424177.20685675927</v>
      </c>
      <c r="E14">
        <f t="shared" si="3"/>
        <v>25450.632411405553</v>
      </c>
      <c r="F14" s="5">
        <f t="shared" si="4"/>
        <v>449627.83926816483</v>
      </c>
      <c r="G14">
        <f t="shared" si="5"/>
        <v>7942.5948617108324</v>
      </c>
      <c r="H14" s="5">
        <f t="shared" si="6"/>
        <v>441685.24440645397</v>
      </c>
    </row>
    <row r="15" spans="1:8">
      <c r="A15">
        <f t="shared" si="0"/>
        <v>38</v>
      </c>
      <c r="B15" s="5">
        <f t="shared" si="1"/>
        <v>441685.24440645397</v>
      </c>
      <c r="C15" s="2">
        <v>27500</v>
      </c>
      <c r="D15" s="2">
        <f t="shared" si="2"/>
        <v>469185.24440645397</v>
      </c>
      <c r="E15">
        <f t="shared" si="3"/>
        <v>28151.114664387238</v>
      </c>
      <c r="F15" s="5">
        <f t="shared" si="4"/>
        <v>497336.35907084122</v>
      </c>
      <c r="G15">
        <f t="shared" si="5"/>
        <v>8347.6671996580844</v>
      </c>
      <c r="H15" s="5">
        <f t="shared" si="6"/>
        <v>488988.69187118311</v>
      </c>
    </row>
    <row r="16" spans="1:8">
      <c r="A16">
        <f t="shared" si="0"/>
        <v>39</v>
      </c>
      <c r="B16" s="5">
        <f t="shared" si="1"/>
        <v>488988.69187118311</v>
      </c>
      <c r="C16" s="2">
        <v>27500</v>
      </c>
      <c r="D16" s="2">
        <f t="shared" si="2"/>
        <v>516488.69187118311</v>
      </c>
      <c r="E16">
        <f t="shared" si="3"/>
        <v>30989.321512270984</v>
      </c>
      <c r="F16" s="5">
        <f t="shared" si="4"/>
        <v>547478.01338345406</v>
      </c>
      <c r="G16">
        <f t="shared" si="5"/>
        <v>8773.3982268406471</v>
      </c>
      <c r="H16" s="5">
        <f t="shared" si="6"/>
        <v>538704.61515661341</v>
      </c>
    </row>
    <row r="17" spans="1:8">
      <c r="A17">
        <f t="shared" si="0"/>
        <v>40</v>
      </c>
      <c r="B17" s="5">
        <f t="shared" si="1"/>
        <v>538704.61515661341</v>
      </c>
      <c r="C17" s="2">
        <v>27500</v>
      </c>
      <c r="D17" s="2">
        <f t="shared" si="2"/>
        <v>566204.61515661341</v>
      </c>
      <c r="E17">
        <f t="shared" si="3"/>
        <v>33972.276909396802</v>
      </c>
      <c r="F17" s="5">
        <f t="shared" si="4"/>
        <v>600176.89206601016</v>
      </c>
      <c r="G17">
        <f t="shared" si="5"/>
        <v>9220.8415364095199</v>
      </c>
      <c r="H17" s="6">
        <f t="shared" si="6"/>
        <v>590956.05052960059</v>
      </c>
    </row>
    <row r="18" spans="1:8">
      <c r="A18">
        <f t="shared" si="0"/>
        <v>41</v>
      </c>
      <c r="B18" s="5">
        <f t="shared" si="1"/>
        <v>590956.05052960059</v>
      </c>
      <c r="C18" s="2">
        <v>27500</v>
      </c>
      <c r="D18" s="2">
        <f t="shared" si="2"/>
        <v>618456.05052960059</v>
      </c>
      <c r="E18">
        <f t="shared" si="3"/>
        <v>37107.363031776033</v>
      </c>
      <c r="F18" s="5">
        <f t="shared" si="4"/>
        <v>655563.41356137663</v>
      </c>
      <c r="G18">
        <f t="shared" si="5"/>
        <v>9691.1044547664042</v>
      </c>
      <c r="H18" s="5">
        <f t="shared" si="6"/>
        <v>645872.30910661025</v>
      </c>
    </row>
    <row r="19" spans="1:8">
      <c r="A19">
        <f t="shared" si="0"/>
        <v>42</v>
      </c>
      <c r="B19" s="5">
        <f t="shared" si="1"/>
        <v>645872.30910661025</v>
      </c>
      <c r="C19" s="2">
        <v>27500</v>
      </c>
      <c r="D19" s="2">
        <f t="shared" si="2"/>
        <v>673372.30910661025</v>
      </c>
      <c r="E19">
        <f t="shared" si="3"/>
        <v>40402.338546396611</v>
      </c>
      <c r="F19" s="5">
        <f t="shared" si="4"/>
        <v>713774.64765300683</v>
      </c>
      <c r="G19">
        <f t="shared" si="5"/>
        <v>10185.350781959491</v>
      </c>
      <c r="H19" s="5">
        <f t="shared" si="6"/>
        <v>703589.29687104735</v>
      </c>
    </row>
    <row r="20" spans="1:8">
      <c r="A20">
        <f t="shared" si="0"/>
        <v>43</v>
      </c>
      <c r="B20" s="5">
        <f t="shared" si="1"/>
        <v>703589.29687104735</v>
      </c>
      <c r="C20" s="2">
        <v>27500</v>
      </c>
      <c r="D20" s="2">
        <f t="shared" si="2"/>
        <v>731089.29687104735</v>
      </c>
      <c r="E20">
        <f t="shared" si="3"/>
        <v>43865.357812262839</v>
      </c>
      <c r="F20" s="5">
        <f t="shared" si="4"/>
        <v>774954.65468331019</v>
      </c>
      <c r="G20">
        <f t="shared" si="5"/>
        <v>10704.803671839425</v>
      </c>
      <c r="H20" s="5">
        <f t="shared" si="6"/>
        <v>764249.85101147078</v>
      </c>
    </row>
    <row r="21" spans="1:8">
      <c r="A21">
        <f t="shared" si="0"/>
        <v>44</v>
      </c>
      <c r="B21" s="5">
        <f t="shared" si="1"/>
        <v>764249.85101147078</v>
      </c>
      <c r="C21" s="2">
        <v>27500</v>
      </c>
      <c r="D21" s="2">
        <f t="shared" si="2"/>
        <v>791749.85101147078</v>
      </c>
      <c r="E21">
        <f t="shared" si="3"/>
        <v>47504.991060688248</v>
      </c>
      <c r="F21" s="5">
        <f t="shared" si="4"/>
        <v>839254.84207215905</v>
      </c>
      <c r="G21">
        <f t="shared" si="5"/>
        <v>11250.748659103238</v>
      </c>
      <c r="H21" s="5">
        <f t="shared" si="6"/>
        <v>828004.09341305576</v>
      </c>
    </row>
    <row r="22" spans="1:8">
      <c r="A22">
        <f t="shared" si="0"/>
        <v>45</v>
      </c>
      <c r="B22" s="5">
        <f t="shared" si="1"/>
        <v>828004.09341305576</v>
      </c>
      <c r="C22" s="2">
        <v>27500</v>
      </c>
      <c r="D22" s="2">
        <f t="shared" si="2"/>
        <v>855504.09341305576</v>
      </c>
      <c r="E22">
        <f t="shared" si="3"/>
        <v>51330.24560478334</v>
      </c>
      <c r="F22" s="5">
        <f t="shared" si="4"/>
        <v>906834.33901783905</v>
      </c>
      <c r="G22">
        <f t="shared" si="5"/>
        <v>11824.536840717501</v>
      </c>
      <c r="H22" s="6">
        <f t="shared" si="6"/>
        <v>895009.80217712151</v>
      </c>
    </row>
    <row r="23" spans="1:8">
      <c r="A23">
        <f t="shared" si="0"/>
        <v>46</v>
      </c>
      <c r="B23" s="5">
        <f t="shared" si="1"/>
        <v>895009.80217712151</v>
      </c>
      <c r="C23" s="2">
        <v>27500</v>
      </c>
      <c r="D23" s="2">
        <f t="shared" si="2"/>
        <v>922509.80217712151</v>
      </c>
      <c r="E23">
        <f t="shared" si="3"/>
        <v>55350.588130627286</v>
      </c>
      <c r="F23" s="5">
        <f t="shared" si="4"/>
        <v>977860.39030774881</v>
      </c>
      <c r="G23">
        <f t="shared" si="5"/>
        <v>12427.588219594094</v>
      </c>
      <c r="H23" s="5">
        <f t="shared" si="6"/>
        <v>965432.80208815471</v>
      </c>
    </row>
    <row r="24" spans="1:8">
      <c r="A24">
        <f t="shared" si="0"/>
        <v>47</v>
      </c>
      <c r="B24" s="5">
        <f t="shared" si="1"/>
        <v>965432.80208815471</v>
      </c>
      <c r="C24" s="2">
        <v>27500</v>
      </c>
      <c r="D24" s="2">
        <f t="shared" si="2"/>
        <v>992932.80208815471</v>
      </c>
      <c r="E24">
        <f t="shared" si="3"/>
        <v>59575.968125289277</v>
      </c>
      <c r="F24" s="5">
        <f t="shared" si="4"/>
        <v>1052508.770213444</v>
      </c>
      <c r="G24">
        <f t="shared" si="5"/>
        <v>13061.395218793392</v>
      </c>
      <c r="H24" s="5">
        <f t="shared" si="6"/>
        <v>1039447.3749946506</v>
      </c>
    </row>
    <row r="25" spans="1:8">
      <c r="A25">
        <f t="shared" si="0"/>
        <v>48</v>
      </c>
      <c r="B25" s="5">
        <f t="shared" si="1"/>
        <v>1039447.3749946506</v>
      </c>
      <c r="C25" s="2">
        <v>27500</v>
      </c>
      <c r="D25" s="2">
        <f t="shared" si="2"/>
        <v>1066947.3749946505</v>
      </c>
      <c r="E25">
        <f t="shared" si="3"/>
        <v>64016.842499679027</v>
      </c>
      <c r="F25" s="5">
        <f t="shared" si="4"/>
        <v>1130964.2174943294</v>
      </c>
      <c r="G25">
        <f t="shared" si="5"/>
        <v>13727.526374951854</v>
      </c>
      <c r="H25" s="5">
        <f t="shared" si="6"/>
        <v>1117236.6911193775</v>
      </c>
    </row>
    <row r="26" spans="1:8">
      <c r="A26">
        <f t="shared" si="0"/>
        <v>49</v>
      </c>
      <c r="B26" s="5">
        <f t="shared" si="1"/>
        <v>1117236.6911193775</v>
      </c>
      <c r="C26" s="2">
        <v>27500</v>
      </c>
      <c r="D26" s="2">
        <f t="shared" si="2"/>
        <v>1144736.6911193775</v>
      </c>
      <c r="E26">
        <f t="shared" si="3"/>
        <v>68684.201467162653</v>
      </c>
      <c r="F26" s="5">
        <f t="shared" si="4"/>
        <v>1213420.8925865402</v>
      </c>
      <c r="G26">
        <f t="shared" si="5"/>
        <v>14427.630220074398</v>
      </c>
      <c r="H26" s="5">
        <f t="shared" si="6"/>
        <v>1198993.2623664658</v>
      </c>
    </row>
    <row r="27" spans="1:8">
      <c r="A27">
        <f t="shared" si="0"/>
        <v>50</v>
      </c>
      <c r="B27" s="5">
        <f t="shared" si="1"/>
        <v>1198993.2623664658</v>
      </c>
      <c r="C27" s="2">
        <v>27500</v>
      </c>
      <c r="D27" s="2">
        <f t="shared" si="2"/>
        <v>1226493.2623664658</v>
      </c>
      <c r="E27">
        <f t="shared" si="3"/>
        <v>73589.595741987941</v>
      </c>
      <c r="F27" s="5">
        <f t="shared" si="4"/>
        <v>1300082.8581084537</v>
      </c>
      <c r="G27">
        <f t="shared" si="5"/>
        <v>15163.439361298191</v>
      </c>
      <c r="H27" s="6">
        <f t="shared" si="6"/>
        <v>1284919.4187471555</v>
      </c>
    </row>
    <row r="28" spans="1:8">
      <c r="A28">
        <f t="shared" si="0"/>
        <v>51</v>
      </c>
      <c r="B28" s="5">
        <f t="shared" si="1"/>
        <v>1284919.4187471555</v>
      </c>
      <c r="C28" s="2">
        <v>27500</v>
      </c>
      <c r="D28" s="2">
        <f t="shared" si="2"/>
        <v>1312419.4187471555</v>
      </c>
      <c r="E28">
        <f t="shared" si="3"/>
        <v>78745.16512482932</v>
      </c>
      <c r="F28" s="5">
        <f t="shared" si="4"/>
        <v>1391164.5838719849</v>
      </c>
      <c r="G28">
        <f t="shared" si="5"/>
        <v>15936.774768724397</v>
      </c>
      <c r="H28" s="5">
        <f t="shared" si="6"/>
        <v>1375227.8091032605</v>
      </c>
    </row>
    <row r="29" spans="1:8">
      <c r="A29">
        <f t="shared" si="0"/>
        <v>52</v>
      </c>
      <c r="B29" s="5">
        <f t="shared" si="1"/>
        <v>1375227.8091032605</v>
      </c>
      <c r="C29" s="2">
        <v>27500</v>
      </c>
      <c r="D29" s="2">
        <f t="shared" si="2"/>
        <v>1402727.8091032605</v>
      </c>
      <c r="E29">
        <f t="shared" si="3"/>
        <v>84163.668546195622</v>
      </c>
      <c r="F29" s="5">
        <f t="shared" si="4"/>
        <v>1486891.4776494561</v>
      </c>
      <c r="G29">
        <f t="shared" si="5"/>
        <v>16749.550281929343</v>
      </c>
      <c r="H29" s="5">
        <f t="shared" si="6"/>
        <v>1470141.9273675268</v>
      </c>
    </row>
    <row r="30" spans="1:8">
      <c r="A30">
        <f t="shared" si="0"/>
        <v>53</v>
      </c>
      <c r="B30" s="5">
        <f t="shared" si="1"/>
        <v>1470141.9273675268</v>
      </c>
      <c r="C30" s="2">
        <v>27500</v>
      </c>
      <c r="D30" s="2">
        <f t="shared" si="2"/>
        <v>1497641.9273675268</v>
      </c>
      <c r="E30">
        <f t="shared" si="3"/>
        <v>89858.5156420516</v>
      </c>
      <c r="F30" s="5">
        <f t="shared" si="4"/>
        <v>1587500.4430095784</v>
      </c>
      <c r="G30">
        <f t="shared" si="5"/>
        <v>17603.777346307739</v>
      </c>
      <c r="H30" s="5">
        <f t="shared" si="6"/>
        <v>1569896.6656632707</v>
      </c>
    </row>
    <row r="31" spans="1:8">
      <c r="A31">
        <f t="shared" si="0"/>
        <v>54</v>
      </c>
      <c r="B31" s="5">
        <f t="shared" si="1"/>
        <v>1569896.6656632707</v>
      </c>
      <c r="C31" s="2">
        <v>27500</v>
      </c>
      <c r="D31" s="2">
        <f t="shared" si="2"/>
        <v>1597396.6656632707</v>
      </c>
      <c r="E31">
        <f t="shared" si="3"/>
        <v>95843.799939796241</v>
      </c>
      <c r="F31" s="5">
        <f t="shared" si="4"/>
        <v>1693240.4656030671</v>
      </c>
      <c r="G31">
        <f t="shared" si="5"/>
        <v>18501.569990969434</v>
      </c>
      <c r="H31" s="5">
        <f t="shared" si="6"/>
        <v>1674738.8956120976</v>
      </c>
    </row>
    <row r="32" spans="1:8">
      <c r="A32">
        <f t="shared" si="0"/>
        <v>55</v>
      </c>
      <c r="B32" s="5">
        <f t="shared" si="1"/>
        <v>1674738.8956120976</v>
      </c>
      <c r="C32" s="2">
        <v>27500</v>
      </c>
      <c r="D32" s="2">
        <f t="shared" si="2"/>
        <v>1702238.8956120976</v>
      </c>
      <c r="E32">
        <f t="shared" si="3"/>
        <v>102134.33373672585</v>
      </c>
      <c r="F32" s="5">
        <f t="shared" si="4"/>
        <v>1804373.2293488234</v>
      </c>
      <c r="G32">
        <f t="shared" si="5"/>
        <v>19445.150060508877</v>
      </c>
      <c r="H32" s="6">
        <f t="shared" si="6"/>
        <v>1784928.0792883146</v>
      </c>
    </row>
    <row r="33" spans="1:8">
      <c r="A33">
        <f t="shared" si="0"/>
        <v>56</v>
      </c>
      <c r="B33" s="5">
        <f t="shared" si="1"/>
        <v>1784928.0792883146</v>
      </c>
      <c r="C33" s="2">
        <v>27500</v>
      </c>
      <c r="D33" s="2">
        <f t="shared" si="2"/>
        <v>1812428.0792883146</v>
      </c>
      <c r="E33">
        <f t="shared" si="3"/>
        <v>108745.68475729886</v>
      </c>
      <c r="F33" s="5">
        <f t="shared" si="4"/>
        <v>1921173.7640456134</v>
      </c>
      <c r="G33">
        <f t="shared" si="5"/>
        <v>20436.852713594828</v>
      </c>
      <c r="H33" s="5">
        <f t="shared" si="6"/>
        <v>1900736.9113320184</v>
      </c>
    </row>
    <row r="34" spans="1:8">
      <c r="A34">
        <f t="shared" si="0"/>
        <v>57</v>
      </c>
      <c r="B34" s="5">
        <f t="shared" si="1"/>
        <v>1900736.9113320184</v>
      </c>
      <c r="C34" s="2">
        <v>27500</v>
      </c>
      <c r="D34" s="2">
        <f t="shared" si="2"/>
        <v>1928236.9113320184</v>
      </c>
      <c r="E34">
        <f t="shared" si="3"/>
        <v>115694.2146799211</v>
      </c>
      <c r="F34" s="5">
        <f t="shared" si="4"/>
        <v>2043931.1260119395</v>
      </c>
      <c r="G34">
        <f t="shared" si="5"/>
        <v>21479.132201988166</v>
      </c>
      <c r="H34" s="5">
        <f t="shared" si="6"/>
        <v>2022451.9938099512</v>
      </c>
    </row>
    <row r="35" spans="1:8">
      <c r="A35">
        <f t="shared" si="0"/>
        <v>58</v>
      </c>
      <c r="B35" s="5">
        <f t="shared" si="1"/>
        <v>2022451.9938099512</v>
      </c>
      <c r="C35" s="2">
        <v>27500</v>
      </c>
      <c r="D35" s="2">
        <f t="shared" si="2"/>
        <v>2049951.9938099512</v>
      </c>
      <c r="E35">
        <f t="shared" si="3"/>
        <v>122997.11962859707</v>
      </c>
      <c r="F35" s="5">
        <f t="shared" si="4"/>
        <v>2172949.1134385485</v>
      </c>
      <c r="G35">
        <f t="shared" si="5"/>
        <v>22574.567944289556</v>
      </c>
      <c r="H35" s="5">
        <f t="shared" si="6"/>
        <v>2150374.5454942589</v>
      </c>
    </row>
    <row r="36" spans="1:8">
      <c r="A36">
        <f t="shared" si="0"/>
        <v>59</v>
      </c>
      <c r="B36" s="5">
        <f t="shared" si="1"/>
        <v>2150374.5454942589</v>
      </c>
      <c r="C36" s="2">
        <v>27500</v>
      </c>
      <c r="D36" s="2">
        <f t="shared" si="2"/>
        <v>2177874.5454942589</v>
      </c>
      <c r="E36">
        <f t="shared" si="3"/>
        <v>130672.47272965552</v>
      </c>
      <c r="F36" s="5">
        <f t="shared" si="4"/>
        <v>2308547.0182239143</v>
      </c>
      <c r="G36">
        <f t="shared" si="5"/>
        <v>23725.870909448324</v>
      </c>
      <c r="H36" s="5">
        <f t="shared" si="6"/>
        <v>2284821.1473144661</v>
      </c>
    </row>
    <row r="37" spans="1:8">
      <c r="A37">
        <f t="shared" si="0"/>
        <v>60</v>
      </c>
      <c r="B37" s="5">
        <f t="shared" si="1"/>
        <v>2284821.1473144661</v>
      </c>
      <c r="C37" s="2">
        <v>27500</v>
      </c>
      <c r="D37" s="2">
        <f t="shared" si="2"/>
        <v>2312321.1473144661</v>
      </c>
      <c r="E37">
        <f t="shared" si="3"/>
        <v>138739.26883886795</v>
      </c>
      <c r="F37" s="5">
        <f t="shared" si="4"/>
        <v>2451060.4161533341</v>
      </c>
      <c r="G37">
        <f t="shared" si="5"/>
        <v>24935.890325830191</v>
      </c>
      <c r="H37" s="6">
        <f t="shared" si="6"/>
        <v>2426124.5258275038</v>
      </c>
    </row>
    <row r="38" spans="1:8">
      <c r="A38">
        <f t="shared" si="0"/>
        <v>61</v>
      </c>
      <c r="B38" s="5">
        <f t="shared" si="1"/>
        <v>2426124.5258275038</v>
      </c>
      <c r="C38" s="2">
        <v>27500</v>
      </c>
      <c r="D38" s="2">
        <f t="shared" si="2"/>
        <v>2453624.5258275038</v>
      </c>
      <c r="E38">
        <f t="shared" si="3"/>
        <v>147217.47154965022</v>
      </c>
      <c r="F38" s="5">
        <f t="shared" si="4"/>
        <v>2600841.997377154</v>
      </c>
      <c r="G38">
        <f t="shared" si="5"/>
        <v>26207.620732447533</v>
      </c>
      <c r="H38" s="5">
        <f t="shared" si="6"/>
        <v>2574634.3766447064</v>
      </c>
    </row>
    <row r="39" spans="1:8">
      <c r="A39">
        <f t="shared" si="0"/>
        <v>62</v>
      </c>
      <c r="B39" s="5">
        <f t="shared" si="1"/>
        <v>2574634.3766447064</v>
      </c>
      <c r="C39" s="2">
        <v>27500</v>
      </c>
      <c r="D39" s="2">
        <f t="shared" si="2"/>
        <v>2602134.3766447064</v>
      </c>
      <c r="E39">
        <f t="shared" si="3"/>
        <v>156128.06259868239</v>
      </c>
      <c r="F39" s="5">
        <f t="shared" si="4"/>
        <v>2758262.4392433888</v>
      </c>
      <c r="G39">
        <f t="shared" si="5"/>
        <v>27544.209389802356</v>
      </c>
      <c r="H39" s="5">
        <f t="shared" si="6"/>
        <v>2730718.2298535863</v>
      </c>
    </row>
    <row r="40" spans="1:8">
      <c r="A40">
        <f t="shared" si="0"/>
        <v>63</v>
      </c>
      <c r="B40" s="5">
        <f t="shared" si="1"/>
        <v>2730718.2298535863</v>
      </c>
      <c r="C40" s="2">
        <v>27500</v>
      </c>
      <c r="D40" s="2">
        <f t="shared" si="2"/>
        <v>2758218.2298535863</v>
      </c>
      <c r="E40">
        <f t="shared" si="3"/>
        <v>165493.09379121519</v>
      </c>
      <c r="F40" s="5">
        <f t="shared" si="4"/>
        <v>2923711.3236448015</v>
      </c>
      <c r="G40">
        <f t="shared" si="5"/>
        <v>28948.964068682279</v>
      </c>
      <c r="H40" s="5">
        <f t="shared" si="6"/>
        <v>2894762.3595761191</v>
      </c>
    </row>
    <row r="41" spans="1:8">
      <c r="A41">
        <f t="shared" si="0"/>
        <v>64</v>
      </c>
      <c r="B41" s="5">
        <f t="shared" si="1"/>
        <v>2894762.3595761191</v>
      </c>
      <c r="C41" s="2">
        <v>27500</v>
      </c>
      <c r="D41" s="2">
        <f t="shared" si="2"/>
        <v>2922262.3595761191</v>
      </c>
      <c r="E41">
        <f t="shared" si="3"/>
        <v>175335.74157456713</v>
      </c>
      <c r="F41" s="5">
        <f t="shared" si="4"/>
        <v>3097598.1011506864</v>
      </c>
      <c r="G41">
        <f t="shared" si="5"/>
        <v>30425.361236185068</v>
      </c>
      <c r="H41" s="5">
        <f t="shared" si="6"/>
        <v>3067172.7399145011</v>
      </c>
    </row>
    <row r="42" spans="1:8">
      <c r="A42">
        <f t="shared" si="0"/>
        <v>65</v>
      </c>
      <c r="B42" s="5">
        <f t="shared" si="1"/>
        <v>3067172.7399145011</v>
      </c>
      <c r="C42" s="2">
        <v>27500</v>
      </c>
      <c r="D42" s="2">
        <f t="shared" si="2"/>
        <v>3094672.7399145011</v>
      </c>
      <c r="E42">
        <f t="shared" si="3"/>
        <v>185680.36439487006</v>
      </c>
      <c r="F42" s="5">
        <f t="shared" si="4"/>
        <v>3280353.1043093712</v>
      </c>
      <c r="G42">
        <f t="shared" si="5"/>
        <v>31977.054659230507</v>
      </c>
      <c r="H42" s="6">
        <f t="shared" si="6"/>
        <v>3248376.0496501406</v>
      </c>
    </row>
    <row r="43" spans="1:8">
      <c r="A43">
        <f t="shared" si="0"/>
        <v>66</v>
      </c>
      <c r="B43" s="5">
        <f t="shared" si="1"/>
        <v>3248376.0496501406</v>
      </c>
      <c r="C43" s="2">
        <v>27500</v>
      </c>
      <c r="D43" s="2">
        <f t="shared" si="2"/>
        <v>3275876.0496501406</v>
      </c>
      <c r="E43">
        <f t="shared" si="3"/>
        <v>196552.56297900842</v>
      </c>
      <c r="F43" s="5">
        <f t="shared" si="4"/>
        <v>3472428.6126291491</v>
      </c>
      <c r="G43">
        <f t="shared" si="5"/>
        <v>33607.884446851262</v>
      </c>
      <c r="H43" s="5">
        <f t="shared" si="6"/>
        <v>3438820.7281822977</v>
      </c>
    </row>
    <row r="44" spans="1:8">
      <c r="A44">
        <f t="shared" si="0"/>
        <v>67</v>
      </c>
      <c r="B44" s="5">
        <f t="shared" si="1"/>
        <v>3438820.7281822977</v>
      </c>
      <c r="C44" s="2">
        <v>27500</v>
      </c>
      <c r="D44" s="2">
        <f t="shared" si="2"/>
        <v>3466320.7281822977</v>
      </c>
      <c r="E44">
        <f t="shared" si="3"/>
        <v>207979.24369093784</v>
      </c>
      <c r="F44" s="5">
        <f t="shared" si="4"/>
        <v>3674299.9718732354</v>
      </c>
      <c r="G44">
        <f t="shared" si="5"/>
        <v>35321.886553640674</v>
      </c>
      <c r="H44" s="5">
        <f t="shared" si="6"/>
        <v>3638978.0853195949</v>
      </c>
    </row>
    <row r="45" spans="1:8">
      <c r="A45">
        <f t="shared" si="0"/>
        <v>68</v>
      </c>
      <c r="B45" s="5">
        <f t="shared" si="1"/>
        <v>3638978.0853195949</v>
      </c>
      <c r="C45" s="2">
        <v>27500</v>
      </c>
      <c r="D45" s="2">
        <f t="shared" si="2"/>
        <v>3666478.0853195949</v>
      </c>
      <c r="E45">
        <f t="shared" si="3"/>
        <v>219988.6851191757</v>
      </c>
      <c r="F45" s="5">
        <f t="shared" si="4"/>
        <v>3886466.7704387708</v>
      </c>
      <c r="G45">
        <f t="shared" si="5"/>
        <v>37123.302767876354</v>
      </c>
      <c r="H45" s="5">
        <f t="shared" si="6"/>
        <v>3849343.4676708942</v>
      </c>
    </row>
    <row r="46" spans="1:8">
      <c r="A46">
        <f t="shared" si="0"/>
        <v>69</v>
      </c>
      <c r="B46" s="5">
        <f t="shared" si="1"/>
        <v>3849343.4676708942</v>
      </c>
      <c r="C46" s="2">
        <v>27500</v>
      </c>
      <c r="D46" s="2">
        <f t="shared" si="2"/>
        <v>3876843.4676708942</v>
      </c>
      <c r="E46">
        <f t="shared" si="3"/>
        <v>232610.60806025364</v>
      </c>
      <c r="F46" s="5">
        <f t="shared" si="4"/>
        <v>4109454.075731148</v>
      </c>
      <c r="G46">
        <f t="shared" si="5"/>
        <v>39016.591209038044</v>
      </c>
      <c r="H46" s="5">
        <f t="shared" si="6"/>
        <v>4070437.4845221099</v>
      </c>
    </row>
    <row r="47" spans="1:8">
      <c r="A47">
        <f t="shared" si="0"/>
        <v>70</v>
      </c>
      <c r="B47" s="5">
        <f t="shared" si="1"/>
        <v>4070437.4845221099</v>
      </c>
      <c r="C47" s="2">
        <v>27500</v>
      </c>
      <c r="D47" s="2">
        <f t="shared" si="2"/>
        <v>4097937.4845221099</v>
      </c>
      <c r="E47">
        <f t="shared" si="3"/>
        <v>245876.24907132657</v>
      </c>
      <c r="F47" s="5">
        <f t="shared" si="4"/>
        <v>4343813.733593436</v>
      </c>
      <c r="G47">
        <f t="shared" si="5"/>
        <v>41006.437360698983</v>
      </c>
      <c r="H47" s="6">
        <f t="shared" si="6"/>
        <v>4302807.2962327367</v>
      </c>
    </row>
    <row r="48" spans="1:8">
      <c r="A48" t="s">
        <v>7</v>
      </c>
    </row>
    <row r="49" spans="1:1">
      <c r="A49" t="s">
        <v>7</v>
      </c>
    </row>
    <row r="50" spans="1:1">
      <c r="A50" t="s">
        <v>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50"/>
  <sheetViews>
    <sheetView topLeftCell="A4" workbookViewId="0">
      <selection activeCell="A4" sqref="A1:XFD1048576"/>
    </sheetView>
  </sheetViews>
  <sheetFormatPr defaultRowHeight="15"/>
  <cols>
    <col min="2" max="2" width="13.28515625" bestFit="1" customWidth="1"/>
    <col min="3" max="3" width="12.28515625" bestFit="1" customWidth="1"/>
    <col min="4" max="4" width="13.28515625" bestFit="1" customWidth="1"/>
    <col min="6" max="6" width="13.28515625" bestFit="1" customWidth="1"/>
    <col min="8" max="8" width="13.28515625" bestFit="1" customWidth="1"/>
  </cols>
  <sheetData>
    <row r="1" spans="1:8">
      <c r="A1" t="s">
        <v>37</v>
      </c>
      <c r="B1" t="s">
        <v>32</v>
      </c>
      <c r="C1" t="s">
        <v>33</v>
      </c>
      <c r="D1" t="s">
        <v>4</v>
      </c>
      <c r="E1" t="s">
        <v>34</v>
      </c>
      <c r="F1" t="s">
        <v>4</v>
      </c>
      <c r="G1" t="s">
        <v>35</v>
      </c>
      <c r="H1" t="s">
        <v>36</v>
      </c>
    </row>
    <row r="2" spans="1:8">
      <c r="A2">
        <v>25</v>
      </c>
      <c r="B2">
        <v>0</v>
      </c>
      <c r="C2" s="2">
        <v>10000</v>
      </c>
      <c r="D2" s="2">
        <f>+B2+C2</f>
        <v>10000</v>
      </c>
      <c r="E2">
        <f>+C2*0.06</f>
        <v>600</v>
      </c>
      <c r="F2" s="5">
        <f>+C2+E2</f>
        <v>10600</v>
      </c>
      <c r="G2">
        <f>+F2*0.15</f>
        <v>1590</v>
      </c>
      <c r="H2" s="5">
        <f>+C2+E2-G2</f>
        <v>9010</v>
      </c>
    </row>
    <row r="3" spans="1:8">
      <c r="A3">
        <f>+A2+1</f>
        <v>26</v>
      </c>
      <c r="B3" s="5">
        <f>+H2</f>
        <v>9010</v>
      </c>
      <c r="C3" s="2">
        <v>10000</v>
      </c>
      <c r="D3" s="2">
        <f>+B3+C3</f>
        <v>19010</v>
      </c>
      <c r="E3">
        <f>+D3*0.06</f>
        <v>1140.5999999999999</v>
      </c>
      <c r="F3" s="5">
        <f>+D3+E3</f>
        <v>20150.599999999999</v>
      </c>
      <c r="G3">
        <f>+(C3+E3)*0.15</f>
        <v>1671.09</v>
      </c>
      <c r="H3" s="5">
        <f>+B3+C3+E3-G3</f>
        <v>18479.509999999998</v>
      </c>
    </row>
    <row r="4" spans="1:8">
      <c r="A4">
        <f t="shared" ref="A4:A47" si="0">+A3+1</f>
        <v>27</v>
      </c>
      <c r="B4" s="5">
        <f t="shared" ref="B4:B47" si="1">+H3</f>
        <v>18479.509999999998</v>
      </c>
      <c r="C4" s="2">
        <v>10000</v>
      </c>
      <c r="D4" s="2">
        <f t="shared" ref="D4:D47" si="2">+B4+C4</f>
        <v>28479.51</v>
      </c>
      <c r="E4">
        <f t="shared" ref="E4:E47" si="3">+D4*0.06</f>
        <v>1708.7705999999998</v>
      </c>
      <c r="F4" s="5">
        <f t="shared" ref="F4:F47" si="4">+D4+E4</f>
        <v>30188.280599999998</v>
      </c>
      <c r="G4">
        <f t="shared" ref="G4:G47" si="5">+(C4+E4)*0.15</f>
        <v>1756.3155899999999</v>
      </c>
      <c r="H4" s="5">
        <f t="shared" ref="H4:H47" si="6">+B4+C4+E4-G4</f>
        <v>28431.96501</v>
      </c>
    </row>
    <row r="5" spans="1:8">
      <c r="A5">
        <f t="shared" si="0"/>
        <v>28</v>
      </c>
      <c r="B5" s="5">
        <f t="shared" si="1"/>
        <v>28431.96501</v>
      </c>
      <c r="C5" s="2">
        <v>10000</v>
      </c>
      <c r="D5" s="2">
        <f t="shared" si="2"/>
        <v>38431.96501</v>
      </c>
      <c r="E5">
        <f t="shared" si="3"/>
        <v>2305.9179005999999</v>
      </c>
      <c r="F5" s="5">
        <f t="shared" si="4"/>
        <v>40737.882910599998</v>
      </c>
      <c r="G5">
        <f t="shared" si="5"/>
        <v>1845.8876850899999</v>
      </c>
      <c r="H5" s="5">
        <f t="shared" si="6"/>
        <v>38891.99522551</v>
      </c>
    </row>
    <row r="6" spans="1:8">
      <c r="A6">
        <f t="shared" si="0"/>
        <v>29</v>
      </c>
      <c r="B6" s="5">
        <f t="shared" si="1"/>
        <v>38891.99522551</v>
      </c>
      <c r="C6" s="2">
        <v>10000</v>
      </c>
      <c r="D6" s="2">
        <f t="shared" si="2"/>
        <v>48891.99522551</v>
      </c>
      <c r="E6">
        <f t="shared" si="3"/>
        <v>2933.5197135305998</v>
      </c>
      <c r="F6" s="5">
        <f t="shared" si="4"/>
        <v>51825.5149390406</v>
      </c>
      <c r="G6">
        <f t="shared" si="5"/>
        <v>1940.02795702959</v>
      </c>
      <c r="H6" s="5">
        <f t="shared" si="6"/>
        <v>49885.486982011011</v>
      </c>
    </row>
    <row r="7" spans="1:8">
      <c r="A7">
        <f t="shared" si="0"/>
        <v>30</v>
      </c>
      <c r="B7" s="5">
        <f t="shared" si="1"/>
        <v>49885.486982011011</v>
      </c>
      <c r="C7" s="2">
        <v>10000</v>
      </c>
      <c r="D7" s="2">
        <f t="shared" si="2"/>
        <v>59885.486982011011</v>
      </c>
      <c r="E7">
        <f t="shared" si="3"/>
        <v>3593.1292189206606</v>
      </c>
      <c r="F7" s="5">
        <f t="shared" si="4"/>
        <v>63478.616200931669</v>
      </c>
      <c r="G7">
        <f t="shared" si="5"/>
        <v>2038.9693828380991</v>
      </c>
      <c r="H7" s="6">
        <f t="shared" si="6"/>
        <v>61439.64681809357</v>
      </c>
    </row>
    <row r="8" spans="1:8">
      <c r="A8">
        <f t="shared" si="0"/>
        <v>31</v>
      </c>
      <c r="B8" s="5">
        <f t="shared" si="1"/>
        <v>61439.64681809357</v>
      </c>
      <c r="C8" s="2">
        <v>10000</v>
      </c>
      <c r="D8" s="2">
        <f t="shared" si="2"/>
        <v>71439.646818093577</v>
      </c>
      <c r="E8">
        <f t="shared" si="3"/>
        <v>4286.3788090856142</v>
      </c>
      <c r="F8" s="5">
        <f t="shared" si="4"/>
        <v>75726.025627179188</v>
      </c>
      <c r="G8">
        <f t="shared" si="5"/>
        <v>2142.9568213628422</v>
      </c>
      <c r="H8" s="5">
        <f t="shared" si="6"/>
        <v>73583.068805816351</v>
      </c>
    </row>
    <row r="9" spans="1:8">
      <c r="A9">
        <f t="shared" si="0"/>
        <v>32</v>
      </c>
      <c r="B9" s="5">
        <f t="shared" si="1"/>
        <v>73583.068805816351</v>
      </c>
      <c r="C9" s="2">
        <v>10000</v>
      </c>
      <c r="D9" s="2">
        <f t="shared" si="2"/>
        <v>83583.068805816351</v>
      </c>
      <c r="E9">
        <f t="shared" si="3"/>
        <v>5014.9841283489804</v>
      </c>
      <c r="F9" s="5">
        <f t="shared" si="4"/>
        <v>88598.052934165331</v>
      </c>
      <c r="G9">
        <f t="shared" si="5"/>
        <v>2252.2476192523468</v>
      </c>
      <c r="H9" s="5">
        <f t="shared" si="6"/>
        <v>86345.805314912985</v>
      </c>
    </row>
    <row r="10" spans="1:8">
      <c r="A10">
        <f t="shared" si="0"/>
        <v>33</v>
      </c>
      <c r="B10" s="5">
        <f t="shared" si="1"/>
        <v>86345.805314912985</v>
      </c>
      <c r="C10" s="2">
        <v>10000</v>
      </c>
      <c r="D10" s="2">
        <f t="shared" si="2"/>
        <v>96345.805314912985</v>
      </c>
      <c r="E10">
        <f t="shared" si="3"/>
        <v>5780.748318894779</v>
      </c>
      <c r="F10" s="5">
        <f t="shared" si="4"/>
        <v>102126.55363380777</v>
      </c>
      <c r="G10">
        <f t="shared" si="5"/>
        <v>2367.1122478342168</v>
      </c>
      <c r="H10" s="5">
        <f t="shared" si="6"/>
        <v>99759.44138597355</v>
      </c>
    </row>
    <row r="11" spans="1:8">
      <c r="A11">
        <f t="shared" si="0"/>
        <v>34</v>
      </c>
      <c r="B11" s="5">
        <f t="shared" si="1"/>
        <v>99759.44138597355</v>
      </c>
      <c r="C11" s="2">
        <v>10000</v>
      </c>
      <c r="D11" s="2">
        <f t="shared" si="2"/>
        <v>109759.44138597355</v>
      </c>
      <c r="E11">
        <f t="shared" si="3"/>
        <v>6585.5664831584127</v>
      </c>
      <c r="F11" s="5">
        <f t="shared" si="4"/>
        <v>116345.00786913196</v>
      </c>
      <c r="G11">
        <f t="shared" si="5"/>
        <v>2487.8349724737623</v>
      </c>
      <c r="H11" s="5">
        <f t="shared" si="6"/>
        <v>113857.1728966582</v>
      </c>
    </row>
    <row r="12" spans="1:8">
      <c r="A12">
        <f t="shared" si="0"/>
        <v>35</v>
      </c>
      <c r="B12" s="5">
        <f t="shared" si="1"/>
        <v>113857.1728966582</v>
      </c>
      <c r="C12" s="2">
        <v>10000</v>
      </c>
      <c r="D12" s="2">
        <f t="shared" si="2"/>
        <v>123857.1728966582</v>
      </c>
      <c r="E12">
        <f t="shared" si="3"/>
        <v>7431.4303737994915</v>
      </c>
      <c r="F12" s="5">
        <f t="shared" si="4"/>
        <v>131288.60327045768</v>
      </c>
      <c r="G12">
        <f t="shared" si="5"/>
        <v>2614.7145560699237</v>
      </c>
      <c r="H12" s="6">
        <f t="shared" si="6"/>
        <v>128673.88871438775</v>
      </c>
    </row>
    <row r="13" spans="1:8">
      <c r="A13">
        <f t="shared" si="0"/>
        <v>36</v>
      </c>
      <c r="B13" s="5">
        <f t="shared" si="1"/>
        <v>128673.88871438775</v>
      </c>
      <c r="C13" s="2">
        <v>10000</v>
      </c>
      <c r="D13" s="2">
        <f t="shared" si="2"/>
        <v>138673.88871438775</v>
      </c>
      <c r="E13">
        <f t="shared" si="3"/>
        <v>8320.433322863264</v>
      </c>
      <c r="F13" s="5">
        <f t="shared" si="4"/>
        <v>146994.32203725103</v>
      </c>
      <c r="G13">
        <f t="shared" si="5"/>
        <v>2748.0649984294896</v>
      </c>
      <c r="H13" s="5">
        <f t="shared" si="6"/>
        <v>144246.25703882152</v>
      </c>
    </row>
    <row r="14" spans="1:8">
      <c r="A14">
        <f t="shared" si="0"/>
        <v>37</v>
      </c>
      <c r="B14" s="5">
        <f t="shared" si="1"/>
        <v>144246.25703882152</v>
      </c>
      <c r="C14" s="2">
        <v>10000</v>
      </c>
      <c r="D14" s="2">
        <f t="shared" si="2"/>
        <v>154246.25703882152</v>
      </c>
      <c r="E14">
        <f t="shared" si="3"/>
        <v>9254.7754223292904</v>
      </c>
      <c r="F14" s="5">
        <f t="shared" si="4"/>
        <v>163501.03246115081</v>
      </c>
      <c r="G14">
        <f t="shared" si="5"/>
        <v>2888.2163133493937</v>
      </c>
      <c r="H14" s="5">
        <f t="shared" si="6"/>
        <v>160612.81614780141</v>
      </c>
    </row>
    <row r="15" spans="1:8">
      <c r="A15">
        <f t="shared" si="0"/>
        <v>38</v>
      </c>
      <c r="B15" s="5">
        <f t="shared" si="1"/>
        <v>160612.81614780141</v>
      </c>
      <c r="C15" s="2">
        <v>10000</v>
      </c>
      <c r="D15" s="2">
        <f t="shared" si="2"/>
        <v>170612.81614780141</v>
      </c>
      <c r="E15">
        <f t="shared" si="3"/>
        <v>10236.768968868084</v>
      </c>
      <c r="F15" s="5">
        <f t="shared" si="4"/>
        <v>180849.58511666948</v>
      </c>
      <c r="G15">
        <f t="shared" si="5"/>
        <v>3035.5153453302123</v>
      </c>
      <c r="H15" s="5">
        <f t="shared" si="6"/>
        <v>177814.06977133927</v>
      </c>
    </row>
    <row r="16" spans="1:8">
      <c r="A16">
        <f t="shared" si="0"/>
        <v>39</v>
      </c>
      <c r="B16" s="5">
        <f t="shared" si="1"/>
        <v>177814.06977133927</v>
      </c>
      <c r="C16" s="2">
        <v>10000</v>
      </c>
      <c r="D16" s="2">
        <f t="shared" si="2"/>
        <v>187814.06977133927</v>
      </c>
      <c r="E16">
        <f t="shared" si="3"/>
        <v>11268.844186280356</v>
      </c>
      <c r="F16" s="5">
        <f t="shared" si="4"/>
        <v>199082.91395761963</v>
      </c>
      <c r="G16">
        <f t="shared" si="5"/>
        <v>3190.3266279420532</v>
      </c>
      <c r="H16" s="5">
        <f t="shared" si="6"/>
        <v>195892.58732967757</v>
      </c>
    </row>
    <row r="17" spans="1:8">
      <c r="A17">
        <f t="shared" si="0"/>
        <v>40</v>
      </c>
      <c r="B17" s="5">
        <f t="shared" si="1"/>
        <v>195892.58732967757</v>
      </c>
      <c r="C17" s="2">
        <v>10000</v>
      </c>
      <c r="D17" s="2">
        <f t="shared" si="2"/>
        <v>205892.58732967757</v>
      </c>
      <c r="E17">
        <f t="shared" si="3"/>
        <v>12353.555239780653</v>
      </c>
      <c r="F17" s="5">
        <f t="shared" si="4"/>
        <v>218246.14256945823</v>
      </c>
      <c r="G17">
        <f t="shared" si="5"/>
        <v>3353.033285967098</v>
      </c>
      <c r="H17" s="6">
        <f t="shared" si="6"/>
        <v>214893.10928349113</v>
      </c>
    </row>
    <row r="18" spans="1:8">
      <c r="A18">
        <f t="shared" si="0"/>
        <v>41</v>
      </c>
      <c r="B18" s="5">
        <f t="shared" si="1"/>
        <v>214893.10928349113</v>
      </c>
      <c r="C18" s="2">
        <v>10000</v>
      </c>
      <c r="D18" s="2">
        <f t="shared" si="2"/>
        <v>224893.10928349113</v>
      </c>
      <c r="E18">
        <f t="shared" si="3"/>
        <v>13493.586557009467</v>
      </c>
      <c r="F18" s="5">
        <f t="shared" si="4"/>
        <v>238386.69584050059</v>
      </c>
      <c r="G18">
        <f t="shared" si="5"/>
        <v>3524.03798355142</v>
      </c>
      <c r="H18" s="5">
        <f t="shared" si="6"/>
        <v>234862.65785694917</v>
      </c>
    </row>
    <row r="19" spans="1:8">
      <c r="A19">
        <f t="shared" si="0"/>
        <v>42</v>
      </c>
      <c r="B19" s="5">
        <f t="shared" si="1"/>
        <v>234862.65785694917</v>
      </c>
      <c r="C19" s="2">
        <v>10000</v>
      </c>
      <c r="D19" s="2">
        <f t="shared" si="2"/>
        <v>244862.65785694917</v>
      </c>
      <c r="E19">
        <f t="shared" si="3"/>
        <v>14691.75947141695</v>
      </c>
      <c r="F19" s="5">
        <f t="shared" si="4"/>
        <v>259554.41732836611</v>
      </c>
      <c r="G19">
        <f t="shared" si="5"/>
        <v>3703.7639207125421</v>
      </c>
      <c r="H19" s="5">
        <f t="shared" si="6"/>
        <v>255850.65340765356</v>
      </c>
    </row>
    <row r="20" spans="1:8">
      <c r="A20">
        <f t="shared" si="0"/>
        <v>43</v>
      </c>
      <c r="B20" s="5">
        <f t="shared" si="1"/>
        <v>255850.65340765356</v>
      </c>
      <c r="C20" s="2">
        <v>10000</v>
      </c>
      <c r="D20" s="2">
        <f t="shared" si="2"/>
        <v>265850.65340765356</v>
      </c>
      <c r="E20">
        <f t="shared" si="3"/>
        <v>15951.039204459214</v>
      </c>
      <c r="F20" s="5">
        <f t="shared" si="4"/>
        <v>281801.69261211279</v>
      </c>
      <c r="G20">
        <f t="shared" si="5"/>
        <v>3892.6558806688822</v>
      </c>
      <c r="H20" s="5">
        <f t="shared" si="6"/>
        <v>277909.03673144389</v>
      </c>
    </row>
    <row r="21" spans="1:8">
      <c r="A21">
        <f t="shared" si="0"/>
        <v>44</v>
      </c>
      <c r="B21" s="5">
        <f t="shared" si="1"/>
        <v>277909.03673144389</v>
      </c>
      <c r="C21" s="2">
        <v>10000</v>
      </c>
      <c r="D21" s="2">
        <f t="shared" si="2"/>
        <v>287909.03673144389</v>
      </c>
      <c r="E21">
        <f t="shared" si="3"/>
        <v>17274.542203886635</v>
      </c>
      <c r="F21" s="5">
        <f t="shared" si="4"/>
        <v>305183.5789353305</v>
      </c>
      <c r="G21">
        <f t="shared" si="5"/>
        <v>4091.1813305829951</v>
      </c>
      <c r="H21" s="5">
        <f t="shared" si="6"/>
        <v>301092.3976047475</v>
      </c>
    </row>
    <row r="22" spans="1:8">
      <c r="A22">
        <f t="shared" si="0"/>
        <v>45</v>
      </c>
      <c r="B22" s="5">
        <f t="shared" si="1"/>
        <v>301092.3976047475</v>
      </c>
      <c r="C22" s="2">
        <v>10000</v>
      </c>
      <c r="D22" s="2">
        <f t="shared" si="2"/>
        <v>311092.3976047475</v>
      </c>
      <c r="E22">
        <f t="shared" si="3"/>
        <v>18665.54385628485</v>
      </c>
      <c r="F22" s="5">
        <f t="shared" si="4"/>
        <v>329757.94146103237</v>
      </c>
      <c r="G22">
        <f t="shared" si="5"/>
        <v>4299.8315784427277</v>
      </c>
      <c r="H22" s="6">
        <f t="shared" si="6"/>
        <v>325458.10988258966</v>
      </c>
    </row>
    <row r="23" spans="1:8">
      <c r="A23">
        <f t="shared" si="0"/>
        <v>46</v>
      </c>
      <c r="B23" s="5">
        <f t="shared" si="1"/>
        <v>325458.10988258966</v>
      </c>
      <c r="C23" s="2">
        <v>10000</v>
      </c>
      <c r="D23" s="2">
        <f t="shared" si="2"/>
        <v>335458.10988258966</v>
      </c>
      <c r="E23">
        <f t="shared" si="3"/>
        <v>20127.486592955378</v>
      </c>
      <c r="F23" s="5">
        <f t="shared" si="4"/>
        <v>355585.59647554503</v>
      </c>
      <c r="G23">
        <f t="shared" si="5"/>
        <v>4519.1229889433062</v>
      </c>
      <c r="H23" s="5">
        <f t="shared" si="6"/>
        <v>351066.47348660172</v>
      </c>
    </row>
    <row r="24" spans="1:8">
      <c r="A24">
        <f t="shared" si="0"/>
        <v>47</v>
      </c>
      <c r="B24" s="5">
        <f t="shared" si="1"/>
        <v>351066.47348660172</v>
      </c>
      <c r="C24" s="2">
        <v>10000</v>
      </c>
      <c r="D24" s="2">
        <f t="shared" si="2"/>
        <v>361066.47348660172</v>
      </c>
      <c r="E24">
        <f t="shared" si="3"/>
        <v>21663.988409196103</v>
      </c>
      <c r="F24" s="5">
        <f t="shared" si="4"/>
        <v>382730.46189579781</v>
      </c>
      <c r="G24">
        <f t="shared" si="5"/>
        <v>4749.5982613794149</v>
      </c>
      <c r="H24" s="5">
        <f t="shared" si="6"/>
        <v>377980.86363441841</v>
      </c>
    </row>
    <row r="25" spans="1:8">
      <c r="A25">
        <f t="shared" si="0"/>
        <v>48</v>
      </c>
      <c r="B25" s="5">
        <f t="shared" si="1"/>
        <v>377980.86363441841</v>
      </c>
      <c r="C25" s="2">
        <v>10000</v>
      </c>
      <c r="D25" s="2">
        <f t="shared" si="2"/>
        <v>387980.86363441841</v>
      </c>
      <c r="E25">
        <f t="shared" si="3"/>
        <v>23278.851818065104</v>
      </c>
      <c r="F25" s="5">
        <f t="shared" si="4"/>
        <v>411259.71545248351</v>
      </c>
      <c r="G25">
        <f t="shared" si="5"/>
        <v>4991.8277727097648</v>
      </c>
      <c r="H25" s="5">
        <f t="shared" si="6"/>
        <v>406267.88767977373</v>
      </c>
    </row>
    <row r="26" spans="1:8">
      <c r="A26">
        <f t="shared" si="0"/>
        <v>49</v>
      </c>
      <c r="B26" s="5">
        <f t="shared" si="1"/>
        <v>406267.88767977373</v>
      </c>
      <c r="C26" s="2">
        <v>10000</v>
      </c>
      <c r="D26" s="2">
        <f t="shared" si="2"/>
        <v>416267.88767977373</v>
      </c>
      <c r="E26">
        <f t="shared" si="3"/>
        <v>24976.073260786423</v>
      </c>
      <c r="F26" s="5">
        <f t="shared" si="4"/>
        <v>441243.96094056015</v>
      </c>
      <c r="G26">
        <f t="shared" si="5"/>
        <v>5246.4109891179623</v>
      </c>
      <c r="H26" s="5">
        <f t="shared" si="6"/>
        <v>435997.54995144217</v>
      </c>
    </row>
    <row r="27" spans="1:8">
      <c r="A27">
        <f t="shared" si="0"/>
        <v>50</v>
      </c>
      <c r="B27" s="5">
        <f t="shared" si="1"/>
        <v>435997.54995144217</v>
      </c>
      <c r="C27" s="2">
        <v>10000</v>
      </c>
      <c r="D27" s="2">
        <f t="shared" si="2"/>
        <v>445997.54995144217</v>
      </c>
      <c r="E27">
        <f t="shared" si="3"/>
        <v>26759.852997086527</v>
      </c>
      <c r="F27" s="5">
        <f t="shared" si="4"/>
        <v>472757.4029485287</v>
      </c>
      <c r="G27">
        <f t="shared" si="5"/>
        <v>5513.9779495629791</v>
      </c>
      <c r="H27" s="6">
        <f t="shared" si="6"/>
        <v>467243.4249989657</v>
      </c>
    </row>
    <row r="28" spans="1:8">
      <c r="A28">
        <f t="shared" si="0"/>
        <v>51</v>
      </c>
      <c r="B28" s="5">
        <f t="shared" si="1"/>
        <v>467243.4249989657</v>
      </c>
      <c r="C28" s="2">
        <v>10000</v>
      </c>
      <c r="D28" s="2">
        <f t="shared" si="2"/>
        <v>477243.4249989657</v>
      </c>
      <c r="E28">
        <f t="shared" si="3"/>
        <v>28634.605499937941</v>
      </c>
      <c r="F28" s="5">
        <f t="shared" si="4"/>
        <v>505878.03049890365</v>
      </c>
      <c r="G28">
        <f t="shared" si="5"/>
        <v>5795.190824990691</v>
      </c>
      <c r="H28" s="5">
        <f t="shared" si="6"/>
        <v>500082.83967391297</v>
      </c>
    </row>
    <row r="29" spans="1:8">
      <c r="A29">
        <f t="shared" si="0"/>
        <v>52</v>
      </c>
      <c r="B29" s="5">
        <f t="shared" si="1"/>
        <v>500082.83967391297</v>
      </c>
      <c r="C29" s="2">
        <v>10000</v>
      </c>
      <c r="D29" s="2">
        <f t="shared" si="2"/>
        <v>510082.83967391297</v>
      </c>
      <c r="E29">
        <f t="shared" si="3"/>
        <v>30604.970380434777</v>
      </c>
      <c r="F29" s="5">
        <f t="shared" si="4"/>
        <v>540687.81005434773</v>
      </c>
      <c r="G29">
        <f t="shared" si="5"/>
        <v>6090.7455570652173</v>
      </c>
      <c r="H29" s="5">
        <f t="shared" si="6"/>
        <v>534597.0644972825</v>
      </c>
    </row>
    <row r="30" spans="1:8">
      <c r="A30">
        <f t="shared" si="0"/>
        <v>53</v>
      </c>
      <c r="B30" s="5">
        <f t="shared" si="1"/>
        <v>534597.0644972825</v>
      </c>
      <c r="C30" s="2">
        <v>10000</v>
      </c>
      <c r="D30" s="2">
        <f t="shared" si="2"/>
        <v>544597.0644972825</v>
      </c>
      <c r="E30">
        <f t="shared" si="3"/>
        <v>32675.82386983695</v>
      </c>
      <c r="F30" s="5">
        <f t="shared" si="4"/>
        <v>577272.88836711948</v>
      </c>
      <c r="G30">
        <f t="shared" si="5"/>
        <v>6401.3735804755424</v>
      </c>
      <c r="H30" s="5">
        <f t="shared" si="6"/>
        <v>570871.51478664391</v>
      </c>
    </row>
    <row r="31" spans="1:8">
      <c r="A31">
        <f t="shared" si="0"/>
        <v>54</v>
      </c>
      <c r="B31" s="5">
        <f t="shared" si="1"/>
        <v>570871.51478664391</v>
      </c>
      <c r="C31" s="2">
        <v>10000</v>
      </c>
      <c r="D31" s="2">
        <f t="shared" si="2"/>
        <v>580871.51478664391</v>
      </c>
      <c r="E31">
        <f t="shared" si="3"/>
        <v>34852.290887198636</v>
      </c>
      <c r="F31" s="5">
        <f t="shared" si="4"/>
        <v>615723.80567384255</v>
      </c>
      <c r="G31">
        <f t="shared" si="5"/>
        <v>6727.8436330797949</v>
      </c>
      <c r="H31" s="5">
        <f t="shared" si="6"/>
        <v>608995.96204076277</v>
      </c>
    </row>
    <row r="32" spans="1:8">
      <c r="A32">
        <f t="shared" si="0"/>
        <v>55</v>
      </c>
      <c r="B32" s="5">
        <f t="shared" si="1"/>
        <v>608995.96204076277</v>
      </c>
      <c r="C32" s="2">
        <v>10000</v>
      </c>
      <c r="D32" s="2">
        <f t="shared" si="2"/>
        <v>618995.96204076277</v>
      </c>
      <c r="E32">
        <f t="shared" si="3"/>
        <v>37139.757722445764</v>
      </c>
      <c r="F32" s="5">
        <f t="shared" si="4"/>
        <v>656135.71976320853</v>
      </c>
      <c r="G32">
        <f t="shared" si="5"/>
        <v>7070.9636583668644</v>
      </c>
      <c r="H32" s="6">
        <f t="shared" si="6"/>
        <v>649064.75610484171</v>
      </c>
    </row>
    <row r="33" spans="1:8">
      <c r="A33">
        <f t="shared" si="0"/>
        <v>56</v>
      </c>
      <c r="B33" s="5">
        <f t="shared" si="1"/>
        <v>649064.75610484171</v>
      </c>
      <c r="C33" s="2">
        <v>10000</v>
      </c>
      <c r="D33" s="2">
        <f t="shared" si="2"/>
        <v>659064.75610484171</v>
      </c>
      <c r="E33">
        <f t="shared" si="3"/>
        <v>39543.885366290502</v>
      </c>
      <c r="F33" s="5">
        <f t="shared" si="4"/>
        <v>698608.64147113217</v>
      </c>
      <c r="G33">
        <f t="shared" si="5"/>
        <v>7431.582804943575</v>
      </c>
      <c r="H33" s="5">
        <f t="shared" si="6"/>
        <v>691177.05866618862</v>
      </c>
    </row>
    <row r="34" spans="1:8">
      <c r="A34">
        <f t="shared" si="0"/>
        <v>57</v>
      </c>
      <c r="B34" s="5">
        <f t="shared" si="1"/>
        <v>691177.05866618862</v>
      </c>
      <c r="C34" s="2">
        <v>10000</v>
      </c>
      <c r="D34" s="2">
        <f t="shared" si="2"/>
        <v>701177.05866618862</v>
      </c>
      <c r="E34">
        <f t="shared" si="3"/>
        <v>42070.623519971319</v>
      </c>
      <c r="F34" s="5">
        <f t="shared" si="4"/>
        <v>743247.68218615989</v>
      </c>
      <c r="G34">
        <f t="shared" si="5"/>
        <v>7810.5935279956975</v>
      </c>
      <c r="H34" s="5">
        <f t="shared" si="6"/>
        <v>735437.08865816414</v>
      </c>
    </row>
    <row r="35" spans="1:8">
      <c r="A35">
        <f t="shared" si="0"/>
        <v>58</v>
      </c>
      <c r="B35" s="5">
        <f t="shared" si="1"/>
        <v>735437.08865816414</v>
      </c>
      <c r="C35" s="2">
        <v>10000</v>
      </c>
      <c r="D35" s="2">
        <f t="shared" si="2"/>
        <v>745437.08865816414</v>
      </c>
      <c r="E35">
        <f t="shared" si="3"/>
        <v>44726.225319489844</v>
      </c>
      <c r="F35" s="5">
        <f t="shared" si="4"/>
        <v>790163.31397765398</v>
      </c>
      <c r="G35">
        <f t="shared" si="5"/>
        <v>8208.933797923477</v>
      </c>
      <c r="H35" s="5">
        <f t="shared" si="6"/>
        <v>781954.38017973048</v>
      </c>
    </row>
    <row r="36" spans="1:8">
      <c r="A36">
        <f t="shared" si="0"/>
        <v>59</v>
      </c>
      <c r="B36" s="5">
        <f t="shared" si="1"/>
        <v>781954.38017973048</v>
      </c>
      <c r="C36" s="2">
        <v>10000</v>
      </c>
      <c r="D36" s="2">
        <f t="shared" si="2"/>
        <v>791954.38017973048</v>
      </c>
      <c r="E36">
        <f t="shared" si="3"/>
        <v>47517.262810783825</v>
      </c>
      <c r="F36" s="5">
        <f t="shared" si="4"/>
        <v>839471.64299051429</v>
      </c>
      <c r="G36">
        <f t="shared" si="5"/>
        <v>8627.589421617573</v>
      </c>
      <c r="H36" s="5">
        <f t="shared" si="6"/>
        <v>830844.05356889672</v>
      </c>
    </row>
    <row r="37" spans="1:8">
      <c r="A37">
        <f t="shared" si="0"/>
        <v>60</v>
      </c>
      <c r="B37" s="5">
        <f t="shared" si="1"/>
        <v>830844.05356889672</v>
      </c>
      <c r="C37" s="2">
        <v>10000</v>
      </c>
      <c r="D37" s="2">
        <f t="shared" si="2"/>
        <v>840844.05356889672</v>
      </c>
      <c r="E37">
        <f t="shared" si="3"/>
        <v>50450.643214133801</v>
      </c>
      <c r="F37" s="5">
        <f t="shared" si="4"/>
        <v>891294.69678303052</v>
      </c>
      <c r="G37">
        <f t="shared" si="5"/>
        <v>9067.5964821200705</v>
      </c>
      <c r="H37" s="6">
        <f t="shared" si="6"/>
        <v>882227.10030091042</v>
      </c>
    </row>
    <row r="38" spans="1:8">
      <c r="A38">
        <f t="shared" si="0"/>
        <v>61</v>
      </c>
      <c r="B38" s="5">
        <f t="shared" si="1"/>
        <v>882227.10030091042</v>
      </c>
      <c r="C38" s="2">
        <v>10000</v>
      </c>
      <c r="D38" s="2">
        <f t="shared" si="2"/>
        <v>892227.10030091042</v>
      </c>
      <c r="E38">
        <f t="shared" si="3"/>
        <v>53533.626018054623</v>
      </c>
      <c r="F38" s="5">
        <f t="shared" si="4"/>
        <v>945760.72631896508</v>
      </c>
      <c r="G38">
        <f t="shared" si="5"/>
        <v>9530.0439027081939</v>
      </c>
      <c r="H38" s="5">
        <f t="shared" si="6"/>
        <v>936230.68241625687</v>
      </c>
    </row>
    <row r="39" spans="1:8">
      <c r="A39">
        <f t="shared" si="0"/>
        <v>62</v>
      </c>
      <c r="B39" s="5">
        <f t="shared" si="1"/>
        <v>936230.68241625687</v>
      </c>
      <c r="C39" s="2">
        <v>10000</v>
      </c>
      <c r="D39" s="2">
        <f t="shared" si="2"/>
        <v>946230.68241625687</v>
      </c>
      <c r="E39">
        <f t="shared" si="3"/>
        <v>56773.840944975411</v>
      </c>
      <c r="F39" s="5">
        <f t="shared" si="4"/>
        <v>1003004.5233612322</v>
      </c>
      <c r="G39">
        <f t="shared" si="5"/>
        <v>10016.076141746311</v>
      </c>
      <c r="H39" s="5">
        <f t="shared" si="6"/>
        <v>992988.44721948588</v>
      </c>
    </row>
    <row r="40" spans="1:8">
      <c r="A40">
        <f t="shared" si="0"/>
        <v>63</v>
      </c>
      <c r="B40" s="5">
        <f t="shared" si="1"/>
        <v>992988.44721948588</v>
      </c>
      <c r="C40" s="2">
        <v>10000</v>
      </c>
      <c r="D40" s="2">
        <f t="shared" si="2"/>
        <v>1002988.4472194859</v>
      </c>
      <c r="E40">
        <f t="shared" si="3"/>
        <v>60179.306833169154</v>
      </c>
      <c r="F40" s="5">
        <f t="shared" si="4"/>
        <v>1063167.7540526551</v>
      </c>
      <c r="G40">
        <f t="shared" si="5"/>
        <v>10526.896024975375</v>
      </c>
      <c r="H40" s="5">
        <f t="shared" si="6"/>
        <v>1052640.8580276796</v>
      </c>
    </row>
    <row r="41" spans="1:8">
      <c r="A41">
        <f t="shared" si="0"/>
        <v>64</v>
      </c>
      <c r="B41" s="5">
        <f t="shared" si="1"/>
        <v>1052640.8580276796</v>
      </c>
      <c r="C41" s="2">
        <v>10000</v>
      </c>
      <c r="D41" s="2">
        <f t="shared" si="2"/>
        <v>1062640.8580276796</v>
      </c>
      <c r="E41">
        <f t="shared" si="3"/>
        <v>63758.451481660777</v>
      </c>
      <c r="F41" s="5">
        <f t="shared" si="4"/>
        <v>1126399.3095093404</v>
      </c>
      <c r="G41">
        <f t="shared" si="5"/>
        <v>11063.767722249115</v>
      </c>
      <c r="H41" s="5">
        <f t="shared" si="6"/>
        <v>1115335.5417870914</v>
      </c>
    </row>
    <row r="42" spans="1:8">
      <c r="A42">
        <f t="shared" si="0"/>
        <v>65</v>
      </c>
      <c r="B42" s="5">
        <f t="shared" si="1"/>
        <v>1115335.5417870914</v>
      </c>
      <c r="C42" s="2">
        <v>10000</v>
      </c>
      <c r="D42" s="2">
        <f t="shared" si="2"/>
        <v>1125335.5417870914</v>
      </c>
      <c r="E42">
        <f t="shared" si="3"/>
        <v>67520.132507225484</v>
      </c>
      <c r="F42" s="5">
        <f t="shared" si="4"/>
        <v>1192855.6742943169</v>
      </c>
      <c r="G42">
        <f t="shared" si="5"/>
        <v>11628.019876083823</v>
      </c>
      <c r="H42" s="6">
        <f t="shared" si="6"/>
        <v>1181227.6544182331</v>
      </c>
    </row>
    <row r="43" spans="1:8">
      <c r="A43">
        <f t="shared" si="0"/>
        <v>66</v>
      </c>
      <c r="B43" s="5">
        <f t="shared" si="1"/>
        <v>1181227.6544182331</v>
      </c>
      <c r="C43" s="2">
        <v>10000</v>
      </c>
      <c r="D43" s="2">
        <f t="shared" si="2"/>
        <v>1191227.6544182331</v>
      </c>
      <c r="E43">
        <f t="shared" si="3"/>
        <v>71473.659265093986</v>
      </c>
      <c r="F43" s="5">
        <f t="shared" si="4"/>
        <v>1262701.3136833271</v>
      </c>
      <c r="G43">
        <f t="shared" si="5"/>
        <v>12221.048889764097</v>
      </c>
      <c r="H43" s="5">
        <f t="shared" si="6"/>
        <v>1250480.2647935629</v>
      </c>
    </row>
    <row r="44" spans="1:8">
      <c r="A44">
        <f t="shared" si="0"/>
        <v>67</v>
      </c>
      <c r="B44" s="5">
        <f t="shared" si="1"/>
        <v>1250480.2647935629</v>
      </c>
      <c r="C44" s="2">
        <v>10000</v>
      </c>
      <c r="D44" s="2">
        <f t="shared" si="2"/>
        <v>1260480.2647935629</v>
      </c>
      <c r="E44">
        <f t="shared" si="3"/>
        <v>75628.815887613775</v>
      </c>
      <c r="F44" s="5">
        <f t="shared" si="4"/>
        <v>1336109.0806811766</v>
      </c>
      <c r="G44">
        <f t="shared" si="5"/>
        <v>12844.322383142066</v>
      </c>
      <c r="H44" s="5">
        <f t="shared" si="6"/>
        <v>1323264.7582980345</v>
      </c>
    </row>
    <row r="45" spans="1:8">
      <c r="A45">
        <f t="shared" si="0"/>
        <v>68</v>
      </c>
      <c r="B45" s="5">
        <f t="shared" si="1"/>
        <v>1323264.7582980345</v>
      </c>
      <c r="C45" s="2">
        <v>10000</v>
      </c>
      <c r="D45" s="2">
        <f t="shared" si="2"/>
        <v>1333264.7582980345</v>
      </c>
      <c r="E45">
        <f t="shared" si="3"/>
        <v>79995.885497882075</v>
      </c>
      <c r="F45" s="5">
        <f t="shared" si="4"/>
        <v>1413260.6437959166</v>
      </c>
      <c r="G45">
        <f t="shared" si="5"/>
        <v>13499.38282468231</v>
      </c>
      <c r="H45" s="5">
        <f t="shared" si="6"/>
        <v>1399761.2609712342</v>
      </c>
    </row>
    <row r="46" spans="1:8">
      <c r="A46">
        <f t="shared" si="0"/>
        <v>69</v>
      </c>
      <c r="B46" s="5">
        <f t="shared" si="1"/>
        <v>1399761.2609712342</v>
      </c>
      <c r="C46" s="2">
        <v>10000</v>
      </c>
      <c r="D46" s="2">
        <f t="shared" si="2"/>
        <v>1409761.2609712342</v>
      </c>
      <c r="E46">
        <f t="shared" si="3"/>
        <v>84585.675658274049</v>
      </c>
      <c r="F46" s="5">
        <f t="shared" si="4"/>
        <v>1494346.9366295082</v>
      </c>
      <c r="G46">
        <f t="shared" si="5"/>
        <v>14187.851348741107</v>
      </c>
      <c r="H46" s="5">
        <f t="shared" si="6"/>
        <v>1480159.0852807669</v>
      </c>
    </row>
    <row r="47" spans="1:8">
      <c r="A47">
        <f t="shared" si="0"/>
        <v>70</v>
      </c>
      <c r="B47" s="5">
        <f t="shared" si="1"/>
        <v>1480159.0852807669</v>
      </c>
      <c r="C47" s="2">
        <v>10000</v>
      </c>
      <c r="D47" s="2">
        <f t="shared" si="2"/>
        <v>1490159.0852807669</v>
      </c>
      <c r="E47">
        <f t="shared" si="3"/>
        <v>89409.545116846013</v>
      </c>
      <c r="F47" s="5">
        <f t="shared" si="4"/>
        <v>1579568.6303976129</v>
      </c>
      <c r="G47">
        <f t="shared" si="5"/>
        <v>14911.431767526901</v>
      </c>
      <c r="H47" s="6">
        <f t="shared" si="6"/>
        <v>1564657.1986300859</v>
      </c>
    </row>
    <row r="48" spans="1:8">
      <c r="A48" t="s">
        <v>7</v>
      </c>
    </row>
    <row r="49" spans="1:1">
      <c r="A49" t="s">
        <v>7</v>
      </c>
    </row>
    <row r="50" spans="1:1">
      <c r="A50" t="s">
        <v>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50"/>
  <sheetViews>
    <sheetView workbookViewId="0">
      <selection activeCell="H22" sqref="H22"/>
    </sheetView>
  </sheetViews>
  <sheetFormatPr defaultRowHeight="15"/>
  <cols>
    <col min="2" max="2" width="11.5703125" bestFit="1" customWidth="1"/>
    <col min="3" max="3" width="12.28515625" bestFit="1" customWidth="1"/>
    <col min="4" max="4" width="12.28515625" customWidth="1"/>
    <col min="6" max="6" width="11.5703125" bestFit="1" customWidth="1"/>
    <col min="8" max="8" width="11.5703125" bestFit="1" customWidth="1"/>
  </cols>
  <sheetData>
    <row r="1" spans="1:8">
      <c r="A1" t="s">
        <v>37</v>
      </c>
      <c r="B1" t="s">
        <v>32</v>
      </c>
      <c r="C1" t="s">
        <v>33</v>
      </c>
      <c r="D1" t="s">
        <v>4</v>
      </c>
      <c r="E1" t="s">
        <v>34</v>
      </c>
      <c r="F1" t="s">
        <v>4</v>
      </c>
      <c r="G1" t="s">
        <v>35</v>
      </c>
      <c r="H1" t="s">
        <v>36</v>
      </c>
    </row>
    <row r="2" spans="1:8">
      <c r="A2">
        <v>25</v>
      </c>
      <c r="B2">
        <v>0</v>
      </c>
      <c r="C2" s="2">
        <v>10000</v>
      </c>
      <c r="D2" s="2">
        <f>+B2+C2</f>
        <v>10000</v>
      </c>
      <c r="E2">
        <f>+C2*0.02</f>
        <v>200</v>
      </c>
      <c r="F2" s="5">
        <f>+C2+E2</f>
        <v>10200</v>
      </c>
      <c r="G2">
        <f>+F2*0.15</f>
        <v>1530</v>
      </c>
      <c r="H2" s="5">
        <f>+C2+E2-G2</f>
        <v>8670</v>
      </c>
    </row>
    <row r="3" spans="1:8">
      <c r="A3">
        <f>+A2+1</f>
        <v>26</v>
      </c>
      <c r="B3" s="5">
        <f>+H2</f>
        <v>8670</v>
      </c>
      <c r="C3" s="2">
        <v>10000</v>
      </c>
      <c r="D3" s="2">
        <f>+B3+C3</f>
        <v>18670</v>
      </c>
      <c r="E3">
        <f>+D3*0.02</f>
        <v>373.40000000000003</v>
      </c>
      <c r="F3" s="5">
        <f>+D3+E3</f>
        <v>19043.400000000001</v>
      </c>
      <c r="G3">
        <f>+(C3+E3)*0.15</f>
        <v>1556.01</v>
      </c>
      <c r="H3" s="5">
        <f>+B3+C3+E3-G3</f>
        <v>17487.390000000003</v>
      </c>
    </row>
    <row r="4" spans="1:8">
      <c r="A4">
        <f t="shared" ref="A4:A47" si="0">+A3+1</f>
        <v>27</v>
      </c>
      <c r="B4" s="5">
        <f t="shared" ref="B4:B47" si="1">+H3</f>
        <v>17487.390000000003</v>
      </c>
      <c r="C4" s="2">
        <v>10000</v>
      </c>
      <c r="D4" s="2">
        <f t="shared" ref="D4:D47" si="2">+B4+C4</f>
        <v>27487.390000000003</v>
      </c>
      <c r="E4">
        <f t="shared" ref="E4:E47" si="3">+D4*0.02</f>
        <v>549.7478000000001</v>
      </c>
      <c r="F4" s="5">
        <f t="shared" ref="F4:F47" si="4">+D4+E4</f>
        <v>28037.137800000004</v>
      </c>
      <c r="G4">
        <f t="shared" ref="G4:G47" si="5">+(C4+E4)*0.15</f>
        <v>1582.46217</v>
      </c>
      <c r="H4" s="5">
        <f t="shared" ref="H4:H47" si="6">+B4+C4+E4-G4</f>
        <v>26454.675630000005</v>
      </c>
    </row>
    <row r="5" spans="1:8">
      <c r="A5">
        <f t="shared" si="0"/>
        <v>28</v>
      </c>
      <c r="B5" s="5">
        <f t="shared" si="1"/>
        <v>26454.675630000005</v>
      </c>
      <c r="C5" s="2">
        <v>10000</v>
      </c>
      <c r="D5" s="2">
        <f t="shared" si="2"/>
        <v>36454.675630000005</v>
      </c>
      <c r="E5">
        <f t="shared" si="3"/>
        <v>729.09351260000017</v>
      </c>
      <c r="F5" s="5">
        <f t="shared" si="4"/>
        <v>37183.769142600002</v>
      </c>
      <c r="G5">
        <f t="shared" si="5"/>
        <v>1609.3640268900001</v>
      </c>
      <c r="H5" s="5">
        <f t="shared" si="6"/>
        <v>35574.405115710004</v>
      </c>
    </row>
    <row r="6" spans="1:8">
      <c r="A6">
        <f t="shared" si="0"/>
        <v>29</v>
      </c>
      <c r="B6" s="5">
        <f t="shared" si="1"/>
        <v>35574.405115710004</v>
      </c>
      <c r="C6" s="2">
        <v>10000</v>
      </c>
      <c r="D6" s="2">
        <f t="shared" si="2"/>
        <v>45574.405115710004</v>
      </c>
      <c r="E6">
        <f t="shared" si="3"/>
        <v>911.48810231420009</v>
      </c>
      <c r="F6" s="5">
        <f t="shared" si="4"/>
        <v>46485.893218024205</v>
      </c>
      <c r="G6">
        <f t="shared" si="5"/>
        <v>1636.72321534713</v>
      </c>
      <c r="H6" s="5">
        <f t="shared" si="6"/>
        <v>44849.170002677078</v>
      </c>
    </row>
    <row r="7" spans="1:8">
      <c r="A7">
        <f t="shared" si="0"/>
        <v>30</v>
      </c>
      <c r="B7" s="5">
        <f t="shared" si="1"/>
        <v>44849.170002677078</v>
      </c>
      <c r="C7" s="2">
        <v>10000</v>
      </c>
      <c r="D7" s="2">
        <f t="shared" si="2"/>
        <v>54849.170002677078</v>
      </c>
      <c r="E7">
        <f t="shared" si="3"/>
        <v>1096.9834000535416</v>
      </c>
      <c r="F7" s="5">
        <f t="shared" si="4"/>
        <v>55946.153402730619</v>
      </c>
      <c r="G7">
        <f t="shared" si="5"/>
        <v>1664.5475100080312</v>
      </c>
      <c r="H7" s="6">
        <f t="shared" si="6"/>
        <v>54281.605892722589</v>
      </c>
    </row>
    <row r="8" spans="1:8">
      <c r="A8">
        <f t="shared" si="0"/>
        <v>31</v>
      </c>
      <c r="B8" s="5">
        <f t="shared" si="1"/>
        <v>54281.605892722589</v>
      </c>
      <c r="C8" s="2">
        <v>10000</v>
      </c>
      <c r="D8" s="2">
        <f t="shared" si="2"/>
        <v>64281.605892722589</v>
      </c>
      <c r="E8">
        <f t="shared" si="3"/>
        <v>1285.6321178544517</v>
      </c>
      <c r="F8" s="5">
        <f t="shared" si="4"/>
        <v>65567.238010577043</v>
      </c>
      <c r="G8">
        <f t="shared" si="5"/>
        <v>1692.8448176781676</v>
      </c>
      <c r="H8" s="5">
        <f t="shared" si="6"/>
        <v>63874.393192898875</v>
      </c>
    </row>
    <row r="9" spans="1:8">
      <c r="A9">
        <f t="shared" si="0"/>
        <v>32</v>
      </c>
      <c r="B9" s="5">
        <f t="shared" si="1"/>
        <v>63874.393192898875</v>
      </c>
      <c r="C9" s="2">
        <v>10000</v>
      </c>
      <c r="D9" s="2">
        <f t="shared" si="2"/>
        <v>73874.393192898875</v>
      </c>
      <c r="E9">
        <f t="shared" si="3"/>
        <v>1477.4878638579776</v>
      </c>
      <c r="F9" s="5">
        <f t="shared" si="4"/>
        <v>75351.881056756858</v>
      </c>
      <c r="G9">
        <f t="shared" si="5"/>
        <v>1721.6231795786966</v>
      </c>
      <c r="H9" s="5">
        <f t="shared" si="6"/>
        <v>73630.257877178155</v>
      </c>
    </row>
    <row r="10" spans="1:8">
      <c r="A10">
        <f t="shared" si="0"/>
        <v>33</v>
      </c>
      <c r="B10" s="5">
        <f t="shared" si="1"/>
        <v>73630.257877178155</v>
      </c>
      <c r="C10" s="2">
        <v>10000</v>
      </c>
      <c r="D10" s="2">
        <f t="shared" si="2"/>
        <v>83630.257877178155</v>
      </c>
      <c r="E10">
        <f t="shared" si="3"/>
        <v>1672.6051575435631</v>
      </c>
      <c r="F10" s="5">
        <f t="shared" si="4"/>
        <v>85302.863034721726</v>
      </c>
      <c r="G10">
        <f t="shared" si="5"/>
        <v>1750.8907736315343</v>
      </c>
      <c r="H10" s="5">
        <f t="shared" si="6"/>
        <v>83551.972261090195</v>
      </c>
    </row>
    <row r="11" spans="1:8">
      <c r="A11">
        <f t="shared" si="0"/>
        <v>34</v>
      </c>
      <c r="B11" s="5">
        <f t="shared" si="1"/>
        <v>83551.972261090195</v>
      </c>
      <c r="C11" s="2">
        <v>10000</v>
      </c>
      <c r="D11" s="2">
        <f t="shared" si="2"/>
        <v>93551.972261090195</v>
      </c>
      <c r="E11">
        <f t="shared" si="3"/>
        <v>1871.039445221804</v>
      </c>
      <c r="F11" s="5">
        <f t="shared" si="4"/>
        <v>95423.011706311998</v>
      </c>
      <c r="G11">
        <f t="shared" si="5"/>
        <v>1780.6559167832706</v>
      </c>
      <c r="H11" s="5">
        <f t="shared" si="6"/>
        <v>93642.355789528723</v>
      </c>
    </row>
    <row r="12" spans="1:8">
      <c r="A12">
        <f t="shared" si="0"/>
        <v>35</v>
      </c>
      <c r="B12" s="5">
        <f t="shared" si="1"/>
        <v>93642.355789528723</v>
      </c>
      <c r="C12" s="2">
        <v>10000</v>
      </c>
      <c r="D12" s="2">
        <f t="shared" si="2"/>
        <v>103642.35578952872</v>
      </c>
      <c r="E12">
        <f t="shared" si="3"/>
        <v>2072.8471157905747</v>
      </c>
      <c r="F12" s="5">
        <f t="shared" si="4"/>
        <v>105715.2029053193</v>
      </c>
      <c r="G12">
        <f t="shared" si="5"/>
        <v>1810.9270673685862</v>
      </c>
      <c r="H12" s="6">
        <f t="shared" si="6"/>
        <v>103904.27583795071</v>
      </c>
    </row>
    <row r="13" spans="1:8">
      <c r="A13">
        <f t="shared" si="0"/>
        <v>36</v>
      </c>
      <c r="B13" s="5">
        <f t="shared" si="1"/>
        <v>103904.27583795071</v>
      </c>
      <c r="C13" s="2">
        <v>10000</v>
      </c>
      <c r="D13" s="2">
        <f t="shared" si="2"/>
        <v>113904.27583795071</v>
      </c>
      <c r="E13">
        <f t="shared" si="3"/>
        <v>2278.0855167590144</v>
      </c>
      <c r="F13" s="5">
        <f t="shared" si="4"/>
        <v>116182.36135470973</v>
      </c>
      <c r="G13">
        <f t="shared" si="5"/>
        <v>1841.7128275138521</v>
      </c>
      <c r="H13" s="5">
        <f t="shared" si="6"/>
        <v>114340.64852719588</v>
      </c>
    </row>
    <row r="14" spans="1:8">
      <c r="A14">
        <f t="shared" si="0"/>
        <v>37</v>
      </c>
      <c r="B14" s="5">
        <f t="shared" si="1"/>
        <v>114340.64852719588</v>
      </c>
      <c r="C14" s="2">
        <v>10000</v>
      </c>
      <c r="D14" s="2">
        <f t="shared" si="2"/>
        <v>124340.64852719588</v>
      </c>
      <c r="E14">
        <f t="shared" si="3"/>
        <v>2486.8129705439178</v>
      </c>
      <c r="F14" s="5">
        <f t="shared" si="4"/>
        <v>126827.4614977398</v>
      </c>
      <c r="G14">
        <f t="shared" si="5"/>
        <v>1873.0219455815875</v>
      </c>
      <c r="H14" s="5">
        <f t="shared" si="6"/>
        <v>124954.43955215822</v>
      </c>
    </row>
    <row r="15" spans="1:8">
      <c r="A15">
        <f t="shared" si="0"/>
        <v>38</v>
      </c>
      <c r="B15" s="5">
        <f t="shared" si="1"/>
        <v>124954.43955215822</v>
      </c>
      <c r="C15" s="2">
        <v>10000</v>
      </c>
      <c r="D15" s="2">
        <f t="shared" si="2"/>
        <v>134954.43955215823</v>
      </c>
      <c r="E15">
        <f t="shared" si="3"/>
        <v>2699.0887910431647</v>
      </c>
      <c r="F15" s="5">
        <f t="shared" si="4"/>
        <v>137653.52834320141</v>
      </c>
      <c r="G15">
        <f t="shared" si="5"/>
        <v>1904.8633186564746</v>
      </c>
      <c r="H15" s="5">
        <f t="shared" si="6"/>
        <v>135748.66502454493</v>
      </c>
    </row>
    <row r="16" spans="1:8">
      <c r="A16">
        <f t="shared" si="0"/>
        <v>39</v>
      </c>
      <c r="B16" s="5">
        <f t="shared" si="1"/>
        <v>135748.66502454493</v>
      </c>
      <c r="C16" s="2">
        <v>10000</v>
      </c>
      <c r="D16" s="2">
        <f t="shared" si="2"/>
        <v>145748.66502454493</v>
      </c>
      <c r="E16">
        <f t="shared" si="3"/>
        <v>2914.9733004908985</v>
      </c>
      <c r="F16" s="5">
        <f t="shared" si="4"/>
        <v>148663.63832503583</v>
      </c>
      <c r="G16">
        <f t="shared" si="5"/>
        <v>1937.2459950736347</v>
      </c>
      <c r="H16" s="5">
        <f t="shared" si="6"/>
        <v>146726.3923299622</v>
      </c>
    </row>
    <row r="17" spans="1:8">
      <c r="A17">
        <f t="shared" si="0"/>
        <v>40</v>
      </c>
      <c r="B17" s="5">
        <f t="shared" si="1"/>
        <v>146726.3923299622</v>
      </c>
      <c r="C17" s="2">
        <v>10000</v>
      </c>
      <c r="D17" s="2">
        <f t="shared" si="2"/>
        <v>156726.3923299622</v>
      </c>
      <c r="E17">
        <f t="shared" si="3"/>
        <v>3134.5278465992442</v>
      </c>
      <c r="F17" s="5">
        <f t="shared" si="4"/>
        <v>159860.92017656143</v>
      </c>
      <c r="G17">
        <f t="shared" si="5"/>
        <v>1970.1791769898866</v>
      </c>
      <c r="H17" s="6">
        <f t="shared" si="6"/>
        <v>157890.74099957154</v>
      </c>
    </row>
    <row r="18" spans="1:8">
      <c r="A18">
        <f t="shared" si="0"/>
        <v>41</v>
      </c>
      <c r="B18" s="5">
        <f t="shared" si="1"/>
        <v>157890.74099957154</v>
      </c>
      <c r="C18" s="2">
        <v>10000</v>
      </c>
      <c r="D18" s="2">
        <f t="shared" si="2"/>
        <v>167890.74099957154</v>
      </c>
      <c r="E18">
        <f t="shared" si="3"/>
        <v>3357.8148199914308</v>
      </c>
      <c r="F18" s="5">
        <f t="shared" si="4"/>
        <v>171248.55581956299</v>
      </c>
      <c r="G18">
        <f t="shared" si="5"/>
        <v>2003.6722229987145</v>
      </c>
      <c r="H18" s="5">
        <f t="shared" si="6"/>
        <v>169244.88359656426</v>
      </c>
    </row>
    <row r="19" spans="1:8">
      <c r="A19">
        <f t="shared" si="0"/>
        <v>42</v>
      </c>
      <c r="B19" s="5">
        <f t="shared" si="1"/>
        <v>169244.88359656426</v>
      </c>
      <c r="C19" s="2">
        <v>10000</v>
      </c>
      <c r="D19" s="2">
        <f t="shared" si="2"/>
        <v>179244.88359656426</v>
      </c>
      <c r="E19">
        <f t="shared" si="3"/>
        <v>3584.8976719312855</v>
      </c>
      <c r="F19" s="5">
        <f t="shared" si="4"/>
        <v>182829.78126849554</v>
      </c>
      <c r="G19">
        <f t="shared" si="5"/>
        <v>2037.7346507896928</v>
      </c>
      <c r="H19" s="5">
        <f t="shared" si="6"/>
        <v>180792.04661770584</v>
      </c>
    </row>
    <row r="20" spans="1:8">
      <c r="A20">
        <f t="shared" si="0"/>
        <v>43</v>
      </c>
      <c r="B20" s="5">
        <f t="shared" si="1"/>
        <v>180792.04661770584</v>
      </c>
      <c r="C20" s="2">
        <v>10000</v>
      </c>
      <c r="D20" s="2">
        <f t="shared" si="2"/>
        <v>190792.04661770584</v>
      </c>
      <c r="E20">
        <f t="shared" si="3"/>
        <v>3815.8409323541168</v>
      </c>
      <c r="F20" s="5">
        <f t="shared" si="4"/>
        <v>194607.88755005997</v>
      </c>
      <c r="G20">
        <f t="shared" si="5"/>
        <v>2072.3761398531174</v>
      </c>
      <c r="H20" s="5">
        <f t="shared" si="6"/>
        <v>192535.51141020685</v>
      </c>
    </row>
    <row r="21" spans="1:8">
      <c r="A21">
        <f t="shared" si="0"/>
        <v>44</v>
      </c>
      <c r="B21" s="5">
        <f t="shared" si="1"/>
        <v>192535.51141020685</v>
      </c>
      <c r="C21" s="2">
        <v>10000</v>
      </c>
      <c r="D21" s="2">
        <f t="shared" si="2"/>
        <v>202535.51141020685</v>
      </c>
      <c r="E21">
        <f t="shared" si="3"/>
        <v>4050.7102282041369</v>
      </c>
      <c r="F21" s="5">
        <f t="shared" si="4"/>
        <v>206586.22163841099</v>
      </c>
      <c r="G21">
        <f t="shared" si="5"/>
        <v>2107.6065342306206</v>
      </c>
      <c r="H21" s="5">
        <f t="shared" si="6"/>
        <v>204478.61510418038</v>
      </c>
    </row>
    <row r="22" spans="1:8">
      <c r="A22">
        <f t="shared" si="0"/>
        <v>45</v>
      </c>
      <c r="B22" s="5">
        <f t="shared" si="1"/>
        <v>204478.61510418038</v>
      </c>
      <c r="C22" s="2">
        <v>10000</v>
      </c>
      <c r="D22" s="2">
        <f t="shared" si="2"/>
        <v>214478.61510418038</v>
      </c>
      <c r="E22">
        <f t="shared" si="3"/>
        <v>4289.5723020836076</v>
      </c>
      <c r="F22" s="5">
        <f t="shared" si="4"/>
        <v>218768.18740626398</v>
      </c>
      <c r="G22">
        <f t="shared" si="5"/>
        <v>2143.435845312541</v>
      </c>
      <c r="H22" s="6">
        <f t="shared" si="6"/>
        <v>216624.75156095144</v>
      </c>
    </row>
    <row r="23" spans="1:8">
      <c r="A23">
        <f t="shared" si="0"/>
        <v>46</v>
      </c>
      <c r="B23" s="5">
        <f t="shared" si="1"/>
        <v>216624.75156095144</v>
      </c>
      <c r="C23" s="2">
        <v>10000</v>
      </c>
      <c r="D23" s="2">
        <f t="shared" si="2"/>
        <v>226624.75156095144</v>
      </c>
      <c r="E23">
        <f t="shared" si="3"/>
        <v>4532.4950312190285</v>
      </c>
      <c r="F23" s="5">
        <f t="shared" si="4"/>
        <v>231157.24659217047</v>
      </c>
      <c r="G23">
        <f t="shared" si="5"/>
        <v>2179.8742546828544</v>
      </c>
      <c r="H23" s="5">
        <f t="shared" si="6"/>
        <v>228977.37233748761</v>
      </c>
    </row>
    <row r="24" spans="1:8">
      <c r="A24">
        <f t="shared" si="0"/>
        <v>47</v>
      </c>
      <c r="B24" s="5">
        <f t="shared" si="1"/>
        <v>228977.37233748761</v>
      </c>
      <c r="C24" s="2">
        <v>10000</v>
      </c>
      <c r="D24" s="2">
        <f t="shared" si="2"/>
        <v>238977.37233748761</v>
      </c>
      <c r="E24">
        <f t="shared" si="3"/>
        <v>4779.5474467497525</v>
      </c>
      <c r="F24" s="5">
        <f t="shared" si="4"/>
        <v>243756.91978423737</v>
      </c>
      <c r="G24">
        <f t="shared" si="5"/>
        <v>2216.9321170124626</v>
      </c>
      <c r="H24" s="5">
        <f t="shared" si="6"/>
        <v>241539.98766722489</v>
      </c>
    </row>
    <row r="25" spans="1:8">
      <c r="A25">
        <f t="shared" si="0"/>
        <v>48</v>
      </c>
      <c r="B25" s="5">
        <f t="shared" si="1"/>
        <v>241539.98766722489</v>
      </c>
      <c r="C25" s="2">
        <v>10000</v>
      </c>
      <c r="D25" s="2">
        <f t="shared" si="2"/>
        <v>251539.98766722489</v>
      </c>
      <c r="E25">
        <f t="shared" si="3"/>
        <v>5030.7997533444977</v>
      </c>
      <c r="F25" s="5">
        <f t="shared" si="4"/>
        <v>256570.7874205694</v>
      </c>
      <c r="G25">
        <f t="shared" si="5"/>
        <v>2254.6199630016745</v>
      </c>
      <c r="H25" s="5">
        <f t="shared" si="6"/>
        <v>254316.16745756773</v>
      </c>
    </row>
    <row r="26" spans="1:8">
      <c r="A26">
        <f t="shared" si="0"/>
        <v>49</v>
      </c>
      <c r="B26" s="5">
        <f t="shared" si="1"/>
        <v>254316.16745756773</v>
      </c>
      <c r="C26" s="2">
        <v>10000</v>
      </c>
      <c r="D26" s="2">
        <f t="shared" si="2"/>
        <v>264316.16745756776</v>
      </c>
      <c r="E26">
        <f t="shared" si="3"/>
        <v>5286.3233491513556</v>
      </c>
      <c r="F26" s="5">
        <f t="shared" si="4"/>
        <v>269602.49080671911</v>
      </c>
      <c r="G26">
        <f t="shared" si="5"/>
        <v>2292.9485023727034</v>
      </c>
      <c r="H26" s="5">
        <f t="shared" si="6"/>
        <v>267309.5423043464</v>
      </c>
    </row>
    <row r="27" spans="1:8">
      <c r="A27">
        <f t="shared" si="0"/>
        <v>50</v>
      </c>
      <c r="B27" s="5">
        <f t="shared" si="1"/>
        <v>267309.5423043464</v>
      </c>
      <c r="C27" s="2">
        <v>10000</v>
      </c>
      <c r="D27" s="2">
        <f t="shared" si="2"/>
        <v>277309.5423043464</v>
      </c>
      <c r="E27">
        <f t="shared" si="3"/>
        <v>5546.1908460869281</v>
      </c>
      <c r="F27" s="5">
        <f t="shared" si="4"/>
        <v>282855.73315043334</v>
      </c>
      <c r="G27">
        <f t="shared" si="5"/>
        <v>2331.9286269130389</v>
      </c>
      <c r="H27" s="6">
        <f t="shared" si="6"/>
        <v>280523.80452352029</v>
      </c>
    </row>
    <row r="28" spans="1:8">
      <c r="A28">
        <f t="shared" si="0"/>
        <v>51</v>
      </c>
      <c r="B28" s="5">
        <f t="shared" si="1"/>
        <v>280523.80452352029</v>
      </c>
      <c r="C28" s="2">
        <v>10000</v>
      </c>
      <c r="D28" s="2">
        <f t="shared" si="2"/>
        <v>290523.80452352029</v>
      </c>
      <c r="E28">
        <f t="shared" si="3"/>
        <v>5810.4760904704062</v>
      </c>
      <c r="F28" s="5">
        <f t="shared" si="4"/>
        <v>296334.28061399068</v>
      </c>
      <c r="G28">
        <f t="shared" si="5"/>
        <v>2371.5714135705607</v>
      </c>
      <c r="H28" s="5">
        <f t="shared" si="6"/>
        <v>293962.70920042013</v>
      </c>
    </row>
    <row r="29" spans="1:8">
      <c r="A29">
        <f t="shared" si="0"/>
        <v>52</v>
      </c>
      <c r="B29" s="5">
        <f t="shared" si="1"/>
        <v>293962.70920042013</v>
      </c>
      <c r="C29" s="2">
        <v>10000</v>
      </c>
      <c r="D29" s="2">
        <f t="shared" si="2"/>
        <v>303962.70920042013</v>
      </c>
      <c r="E29">
        <f t="shared" si="3"/>
        <v>6079.2541840084023</v>
      </c>
      <c r="F29" s="5">
        <f t="shared" si="4"/>
        <v>310041.96338442853</v>
      </c>
      <c r="G29">
        <f t="shared" si="5"/>
        <v>2411.8881276012603</v>
      </c>
      <c r="H29" s="5">
        <f t="shared" si="6"/>
        <v>307630.07525682729</v>
      </c>
    </row>
    <row r="30" spans="1:8">
      <c r="A30">
        <f t="shared" si="0"/>
        <v>53</v>
      </c>
      <c r="B30" s="5">
        <f t="shared" si="1"/>
        <v>307630.07525682729</v>
      </c>
      <c r="C30" s="2">
        <v>10000</v>
      </c>
      <c r="D30" s="2">
        <f t="shared" si="2"/>
        <v>317630.07525682729</v>
      </c>
      <c r="E30">
        <f t="shared" si="3"/>
        <v>6352.6015051365457</v>
      </c>
      <c r="F30" s="5">
        <f t="shared" si="4"/>
        <v>323982.67676196381</v>
      </c>
      <c r="G30">
        <f t="shared" si="5"/>
        <v>2452.8902257704817</v>
      </c>
      <c r="H30" s="5">
        <f t="shared" si="6"/>
        <v>321529.78653619334</v>
      </c>
    </row>
    <row r="31" spans="1:8">
      <c r="A31">
        <f t="shared" si="0"/>
        <v>54</v>
      </c>
      <c r="B31" s="5">
        <f t="shared" si="1"/>
        <v>321529.78653619334</v>
      </c>
      <c r="C31" s="2">
        <v>10000</v>
      </c>
      <c r="D31" s="2">
        <f t="shared" si="2"/>
        <v>331529.78653619334</v>
      </c>
      <c r="E31">
        <f t="shared" si="3"/>
        <v>6630.5957307238668</v>
      </c>
      <c r="F31" s="5">
        <f t="shared" si="4"/>
        <v>338160.38226691721</v>
      </c>
      <c r="G31">
        <f t="shared" si="5"/>
        <v>2494.5893596085803</v>
      </c>
      <c r="H31" s="5">
        <f t="shared" si="6"/>
        <v>335665.79290730861</v>
      </c>
    </row>
    <row r="32" spans="1:8">
      <c r="A32">
        <f t="shared" si="0"/>
        <v>55</v>
      </c>
      <c r="B32" s="5">
        <f t="shared" si="1"/>
        <v>335665.79290730861</v>
      </c>
      <c r="C32" s="2">
        <v>10000</v>
      </c>
      <c r="D32" s="2">
        <f t="shared" si="2"/>
        <v>345665.79290730861</v>
      </c>
      <c r="E32">
        <f t="shared" si="3"/>
        <v>6913.3158581461721</v>
      </c>
      <c r="F32" s="5">
        <f t="shared" si="4"/>
        <v>352579.10876545479</v>
      </c>
      <c r="G32">
        <f t="shared" si="5"/>
        <v>2536.9973787219255</v>
      </c>
      <c r="H32" s="6">
        <f t="shared" si="6"/>
        <v>350042.11138673284</v>
      </c>
    </row>
    <row r="33" spans="1:8">
      <c r="A33">
        <f t="shared" si="0"/>
        <v>56</v>
      </c>
      <c r="B33" s="5">
        <f t="shared" si="1"/>
        <v>350042.11138673284</v>
      </c>
      <c r="C33" s="2">
        <v>10000</v>
      </c>
      <c r="D33" s="2">
        <f t="shared" si="2"/>
        <v>360042.11138673284</v>
      </c>
      <c r="E33">
        <f t="shared" si="3"/>
        <v>7200.8422277346572</v>
      </c>
      <c r="F33" s="5">
        <f t="shared" si="4"/>
        <v>367242.95361446752</v>
      </c>
      <c r="G33">
        <f t="shared" si="5"/>
        <v>2580.1263341601984</v>
      </c>
      <c r="H33" s="5">
        <f t="shared" si="6"/>
        <v>364662.82728030731</v>
      </c>
    </row>
    <row r="34" spans="1:8">
      <c r="A34">
        <f t="shared" si="0"/>
        <v>57</v>
      </c>
      <c r="B34" s="5">
        <f t="shared" si="1"/>
        <v>364662.82728030731</v>
      </c>
      <c r="C34" s="2">
        <v>10000</v>
      </c>
      <c r="D34" s="2">
        <f t="shared" si="2"/>
        <v>374662.82728030731</v>
      </c>
      <c r="E34">
        <f t="shared" si="3"/>
        <v>7493.2565456061466</v>
      </c>
      <c r="F34" s="5">
        <f t="shared" si="4"/>
        <v>382156.08382591343</v>
      </c>
      <c r="G34">
        <f t="shared" si="5"/>
        <v>2623.9884818409218</v>
      </c>
      <c r="H34" s="5">
        <f t="shared" si="6"/>
        <v>379532.0953440725</v>
      </c>
    </row>
    <row r="35" spans="1:8">
      <c r="A35">
        <f t="shared" si="0"/>
        <v>58</v>
      </c>
      <c r="B35" s="5">
        <f t="shared" si="1"/>
        <v>379532.0953440725</v>
      </c>
      <c r="C35" s="2">
        <v>10000</v>
      </c>
      <c r="D35" s="2">
        <f t="shared" si="2"/>
        <v>389532.0953440725</v>
      </c>
      <c r="E35">
        <f t="shared" si="3"/>
        <v>7790.6419068814503</v>
      </c>
      <c r="F35" s="5">
        <f t="shared" si="4"/>
        <v>397322.73725095397</v>
      </c>
      <c r="G35">
        <f t="shared" si="5"/>
        <v>2668.5962860322174</v>
      </c>
      <c r="H35" s="5">
        <f t="shared" si="6"/>
        <v>394654.14096492174</v>
      </c>
    </row>
    <row r="36" spans="1:8">
      <c r="A36">
        <f t="shared" si="0"/>
        <v>59</v>
      </c>
      <c r="B36" s="5">
        <f t="shared" si="1"/>
        <v>394654.14096492174</v>
      </c>
      <c r="C36" s="2">
        <v>10000</v>
      </c>
      <c r="D36" s="2">
        <f t="shared" si="2"/>
        <v>404654.14096492174</v>
      </c>
      <c r="E36">
        <f t="shared" si="3"/>
        <v>8093.0828192984345</v>
      </c>
      <c r="F36" s="5">
        <f t="shared" si="4"/>
        <v>412747.22378422017</v>
      </c>
      <c r="G36">
        <f t="shared" si="5"/>
        <v>2713.962422894765</v>
      </c>
      <c r="H36" s="5">
        <f t="shared" si="6"/>
        <v>410033.26136132539</v>
      </c>
    </row>
    <row r="37" spans="1:8">
      <c r="A37">
        <f t="shared" si="0"/>
        <v>60</v>
      </c>
      <c r="B37" s="5">
        <f t="shared" si="1"/>
        <v>410033.26136132539</v>
      </c>
      <c r="C37" s="2">
        <v>10000</v>
      </c>
      <c r="D37" s="2">
        <f t="shared" si="2"/>
        <v>420033.26136132539</v>
      </c>
      <c r="E37">
        <f t="shared" si="3"/>
        <v>8400.6652272265073</v>
      </c>
      <c r="F37" s="5">
        <f t="shared" si="4"/>
        <v>428433.9265885519</v>
      </c>
      <c r="G37">
        <f t="shared" si="5"/>
        <v>2760.0997840839759</v>
      </c>
      <c r="H37" s="6">
        <f t="shared" si="6"/>
        <v>425673.82680446794</v>
      </c>
    </row>
    <row r="38" spans="1:8">
      <c r="A38">
        <f t="shared" si="0"/>
        <v>61</v>
      </c>
      <c r="B38" s="5">
        <f t="shared" si="1"/>
        <v>425673.82680446794</v>
      </c>
      <c r="C38" s="2">
        <v>10000</v>
      </c>
      <c r="D38" s="2">
        <f t="shared" si="2"/>
        <v>435673.82680446794</v>
      </c>
      <c r="E38">
        <f t="shared" si="3"/>
        <v>8713.4765360893598</v>
      </c>
      <c r="F38" s="5">
        <f t="shared" si="4"/>
        <v>444387.30334055732</v>
      </c>
      <c r="G38">
        <f t="shared" si="5"/>
        <v>2807.0214804134034</v>
      </c>
      <c r="H38" s="5">
        <f t="shared" si="6"/>
        <v>441580.28186014394</v>
      </c>
    </row>
    <row r="39" spans="1:8">
      <c r="A39">
        <f t="shared" si="0"/>
        <v>62</v>
      </c>
      <c r="B39" s="5">
        <f t="shared" si="1"/>
        <v>441580.28186014394</v>
      </c>
      <c r="C39" s="2">
        <v>10000</v>
      </c>
      <c r="D39" s="2">
        <f t="shared" si="2"/>
        <v>451580.28186014394</v>
      </c>
      <c r="E39">
        <f t="shared" si="3"/>
        <v>9031.6056372028797</v>
      </c>
      <c r="F39" s="5">
        <f t="shared" si="4"/>
        <v>460611.88749734679</v>
      </c>
      <c r="G39">
        <f t="shared" si="5"/>
        <v>2854.7408455804321</v>
      </c>
      <c r="H39" s="5">
        <f t="shared" si="6"/>
        <v>457757.14665176638</v>
      </c>
    </row>
    <row r="40" spans="1:8">
      <c r="A40">
        <f t="shared" si="0"/>
        <v>63</v>
      </c>
      <c r="B40" s="5">
        <f t="shared" si="1"/>
        <v>457757.14665176638</v>
      </c>
      <c r="C40" s="2">
        <v>10000</v>
      </c>
      <c r="D40" s="2">
        <f t="shared" si="2"/>
        <v>467757.14665176638</v>
      </c>
      <c r="E40">
        <f t="shared" si="3"/>
        <v>9355.1429330353276</v>
      </c>
      <c r="F40" s="5">
        <f t="shared" si="4"/>
        <v>477112.28958480171</v>
      </c>
      <c r="G40">
        <f t="shared" si="5"/>
        <v>2903.2714399552992</v>
      </c>
      <c r="H40" s="5">
        <f t="shared" si="6"/>
        <v>474209.01814484643</v>
      </c>
    </row>
    <row r="41" spans="1:8">
      <c r="A41">
        <f t="shared" si="0"/>
        <v>64</v>
      </c>
      <c r="B41" s="5">
        <f t="shared" si="1"/>
        <v>474209.01814484643</v>
      </c>
      <c r="C41" s="2">
        <v>10000</v>
      </c>
      <c r="D41" s="2">
        <f t="shared" si="2"/>
        <v>484209.01814484643</v>
      </c>
      <c r="E41">
        <f t="shared" si="3"/>
        <v>9684.1803628969283</v>
      </c>
      <c r="F41" s="5">
        <f t="shared" si="4"/>
        <v>493893.19850774336</v>
      </c>
      <c r="G41">
        <f t="shared" si="5"/>
        <v>2952.6270544345393</v>
      </c>
      <c r="H41" s="5">
        <f t="shared" si="6"/>
        <v>490940.5714533088</v>
      </c>
    </row>
    <row r="42" spans="1:8">
      <c r="A42">
        <f t="shared" si="0"/>
        <v>65</v>
      </c>
      <c r="B42" s="5">
        <f t="shared" si="1"/>
        <v>490940.5714533088</v>
      </c>
      <c r="C42" s="2">
        <v>10000</v>
      </c>
      <c r="D42" s="2">
        <f t="shared" si="2"/>
        <v>500940.5714533088</v>
      </c>
      <c r="E42">
        <f t="shared" si="3"/>
        <v>10018.811429066176</v>
      </c>
      <c r="F42" s="5">
        <f t="shared" si="4"/>
        <v>510959.38288237498</v>
      </c>
      <c r="G42">
        <f t="shared" si="5"/>
        <v>3002.8217143599263</v>
      </c>
      <c r="H42" s="6">
        <f t="shared" si="6"/>
        <v>507956.56116801506</v>
      </c>
    </row>
    <row r="43" spans="1:8">
      <c r="A43">
        <f t="shared" si="0"/>
        <v>66</v>
      </c>
      <c r="B43" s="5">
        <f t="shared" si="1"/>
        <v>507956.56116801506</v>
      </c>
      <c r="C43" s="2">
        <v>10000</v>
      </c>
      <c r="D43" s="2">
        <f t="shared" si="2"/>
        <v>517956.56116801506</v>
      </c>
      <c r="E43">
        <f t="shared" si="3"/>
        <v>10359.131223360302</v>
      </c>
      <c r="F43" s="5">
        <f t="shared" si="4"/>
        <v>528315.69239137531</v>
      </c>
      <c r="G43">
        <f t="shared" si="5"/>
        <v>3053.869683504045</v>
      </c>
      <c r="H43" s="5">
        <f t="shared" si="6"/>
        <v>525261.82270787132</v>
      </c>
    </row>
    <row r="44" spans="1:8">
      <c r="A44">
        <f t="shared" si="0"/>
        <v>67</v>
      </c>
      <c r="B44" s="5">
        <f t="shared" si="1"/>
        <v>525261.82270787132</v>
      </c>
      <c r="C44" s="2">
        <v>10000</v>
      </c>
      <c r="D44" s="2">
        <f t="shared" si="2"/>
        <v>535261.82270787132</v>
      </c>
      <c r="E44">
        <f t="shared" si="3"/>
        <v>10705.236454157426</v>
      </c>
      <c r="F44" s="5">
        <f t="shared" si="4"/>
        <v>545967.05916202872</v>
      </c>
      <c r="G44">
        <f t="shared" si="5"/>
        <v>3105.785468123614</v>
      </c>
      <c r="H44" s="5">
        <f t="shared" si="6"/>
        <v>542861.2736939051</v>
      </c>
    </row>
    <row r="45" spans="1:8">
      <c r="A45">
        <f t="shared" si="0"/>
        <v>68</v>
      </c>
      <c r="B45" s="5">
        <f t="shared" si="1"/>
        <v>542861.2736939051</v>
      </c>
      <c r="C45" s="2">
        <v>10000</v>
      </c>
      <c r="D45" s="2">
        <f t="shared" si="2"/>
        <v>552861.2736939051</v>
      </c>
      <c r="E45">
        <f t="shared" si="3"/>
        <v>11057.225473878103</v>
      </c>
      <c r="F45" s="5">
        <f t="shared" si="4"/>
        <v>563918.49916778319</v>
      </c>
      <c r="G45">
        <f t="shared" si="5"/>
        <v>3158.5838210817155</v>
      </c>
      <c r="H45" s="5">
        <f t="shared" si="6"/>
        <v>560759.91534670151</v>
      </c>
    </row>
    <row r="46" spans="1:8">
      <c r="A46">
        <f t="shared" si="0"/>
        <v>69</v>
      </c>
      <c r="B46" s="5">
        <f t="shared" si="1"/>
        <v>560759.91534670151</v>
      </c>
      <c r="C46" s="2">
        <v>10000</v>
      </c>
      <c r="D46" s="2">
        <f t="shared" si="2"/>
        <v>570759.91534670151</v>
      </c>
      <c r="E46">
        <f t="shared" si="3"/>
        <v>11415.198306934031</v>
      </c>
      <c r="F46" s="5">
        <f t="shared" si="4"/>
        <v>582175.11365363549</v>
      </c>
      <c r="G46">
        <f t="shared" si="5"/>
        <v>3212.2797460401048</v>
      </c>
      <c r="H46" s="5">
        <f t="shared" si="6"/>
        <v>578962.83390759537</v>
      </c>
    </row>
    <row r="47" spans="1:8">
      <c r="A47">
        <f t="shared" si="0"/>
        <v>70</v>
      </c>
      <c r="B47" s="5">
        <f t="shared" si="1"/>
        <v>578962.83390759537</v>
      </c>
      <c r="C47" s="2">
        <v>10000</v>
      </c>
      <c r="D47" s="2">
        <f t="shared" si="2"/>
        <v>588962.83390759537</v>
      </c>
      <c r="E47">
        <f t="shared" si="3"/>
        <v>11779.256678151907</v>
      </c>
      <c r="F47" s="5">
        <f t="shared" si="4"/>
        <v>600742.09058574727</v>
      </c>
      <c r="G47">
        <f t="shared" si="5"/>
        <v>3266.8885017227858</v>
      </c>
      <c r="H47" s="6">
        <f t="shared" si="6"/>
        <v>597475.20208402444</v>
      </c>
    </row>
    <row r="48" spans="1:8">
      <c r="A48" t="s">
        <v>7</v>
      </c>
    </row>
    <row r="49" spans="1:1">
      <c r="A49" t="s">
        <v>7</v>
      </c>
    </row>
    <row r="50" spans="1:1">
      <c r="A50" t="s">
        <v>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N12" sqref="N12"/>
    </sheetView>
  </sheetViews>
  <sheetFormatPr defaultRowHeight="15"/>
  <cols>
    <col min="1" max="1" width="16.7109375" customWidth="1"/>
    <col min="4" max="4" width="32.140625" customWidth="1"/>
  </cols>
  <sheetData>
    <row r="1" spans="1:14">
      <c r="A1" t="s">
        <v>14</v>
      </c>
    </row>
    <row r="3" spans="1:14">
      <c r="A3" t="s">
        <v>15</v>
      </c>
      <c r="C3">
        <v>110000</v>
      </c>
    </row>
    <row r="5" spans="1:14">
      <c r="A5" t="s">
        <v>16</v>
      </c>
      <c r="B5">
        <v>45000</v>
      </c>
      <c r="D5" t="s">
        <v>21</v>
      </c>
      <c r="E5">
        <f>110000-B5-B9</f>
        <v>56400</v>
      </c>
    </row>
    <row r="7" spans="1:14">
      <c r="A7" t="s">
        <v>17</v>
      </c>
      <c r="B7">
        <v>5092</v>
      </c>
      <c r="D7" t="s">
        <v>22</v>
      </c>
      <c r="E7">
        <f>+E5*0.15</f>
        <v>8460</v>
      </c>
      <c r="G7" t="s">
        <v>7</v>
      </c>
    </row>
    <row r="8" spans="1:14">
      <c r="D8" t="s">
        <v>31</v>
      </c>
      <c r="E8">
        <f>+E5-E7</f>
        <v>47940</v>
      </c>
    </row>
    <row r="9" spans="1:14">
      <c r="A9" t="s">
        <v>18</v>
      </c>
      <c r="B9">
        <v>8600</v>
      </c>
      <c r="D9" t="s">
        <v>23</v>
      </c>
      <c r="E9">
        <v>27500</v>
      </c>
    </row>
    <row r="10" spans="1:14">
      <c r="A10" t="s">
        <v>19</v>
      </c>
      <c r="B10">
        <f>+B9*0.345</f>
        <v>2966.9999999999995</v>
      </c>
    </row>
    <row r="11" spans="1:14">
      <c r="D11" t="s">
        <v>24</v>
      </c>
      <c r="E11">
        <f>+E5-E9</f>
        <v>28900</v>
      </c>
    </row>
    <row r="12" spans="1:14">
      <c r="A12" t="s">
        <v>20</v>
      </c>
      <c r="B12">
        <f>+B9-B10</f>
        <v>5633</v>
      </c>
      <c r="D12" t="s">
        <v>25</v>
      </c>
      <c r="N12" t="s">
        <v>7</v>
      </c>
    </row>
    <row r="13" spans="1:14">
      <c r="N13" t="s">
        <v>7</v>
      </c>
    </row>
    <row r="14" spans="1:14">
      <c r="D14" t="s">
        <v>26</v>
      </c>
      <c r="E14">
        <v>34.5</v>
      </c>
    </row>
    <row r="15" spans="1:14">
      <c r="A15" t="s">
        <v>30</v>
      </c>
      <c r="B15">
        <f>+B5+B9</f>
        <v>53600</v>
      </c>
      <c r="D15" t="s">
        <v>27</v>
      </c>
      <c r="E15">
        <v>15</v>
      </c>
    </row>
    <row r="16" spans="1:14">
      <c r="D16" t="s">
        <v>28</v>
      </c>
      <c r="E16">
        <f>+E14-E15</f>
        <v>19.5</v>
      </c>
    </row>
    <row r="18" spans="4:5">
      <c r="D18" t="s">
        <v>29</v>
      </c>
    </row>
    <row r="19" spans="4:5">
      <c r="D19" t="s">
        <v>23</v>
      </c>
      <c r="E19">
        <f>+E11*0.195</f>
        <v>5635.5</v>
      </c>
    </row>
    <row r="22" spans="4:5">
      <c r="D22" t="s">
        <v>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R123"/>
  <sheetViews>
    <sheetView workbookViewId="0">
      <selection activeCell="L7" sqref="L7"/>
    </sheetView>
  </sheetViews>
  <sheetFormatPr defaultRowHeight="15"/>
  <cols>
    <col min="2" max="2" width="13.7109375" customWidth="1"/>
    <col min="3" max="3" width="13.7109375" style="2" customWidth="1"/>
    <col min="4" max="4" width="11.5703125" style="2" bestFit="1" customWidth="1"/>
    <col min="5" max="5" width="14.42578125" style="2" bestFit="1" customWidth="1"/>
    <col min="6" max="6" width="12.7109375" style="2" bestFit="1" customWidth="1"/>
    <col min="7" max="7" width="14.28515625" style="2" customWidth="1"/>
    <col min="12" max="12" width="11.42578125" customWidth="1"/>
  </cols>
  <sheetData>
    <row r="1" spans="1:18">
      <c r="A1" t="s">
        <v>0</v>
      </c>
      <c r="B1" t="s">
        <v>1</v>
      </c>
      <c r="C1" s="2" t="s">
        <v>5</v>
      </c>
      <c r="D1" s="2" t="s">
        <v>2</v>
      </c>
      <c r="E1" s="2" t="s">
        <v>6</v>
      </c>
      <c r="F1" s="2" t="s">
        <v>3</v>
      </c>
      <c r="G1" s="2" t="s">
        <v>4</v>
      </c>
    </row>
    <row r="2" spans="1:18">
      <c r="A2">
        <v>1</v>
      </c>
      <c r="B2" s="1">
        <v>3.2899999999999999E-2</v>
      </c>
      <c r="C2" s="2">
        <v>0</v>
      </c>
      <c r="D2" s="2">
        <v>5249</v>
      </c>
      <c r="E2" s="2">
        <f>+C2+D2</f>
        <v>5249</v>
      </c>
      <c r="F2" s="2">
        <f>+(E2*B2)/12</f>
        <v>14.391008333333332</v>
      </c>
      <c r="G2" s="2">
        <f>+D2+F2</f>
        <v>5263.391008333333</v>
      </c>
    </row>
    <row r="3" spans="1:18">
      <c r="A3">
        <f>+A2+1</f>
        <v>2</v>
      </c>
      <c r="B3" s="1">
        <v>3.2899999999999999E-2</v>
      </c>
      <c r="C3" s="2">
        <f>+G2</f>
        <v>5263.391008333333</v>
      </c>
      <c r="D3" s="2">
        <f>+D2</f>
        <v>5249</v>
      </c>
      <c r="E3" s="2">
        <f>+C3+D3</f>
        <v>10512.391008333332</v>
      </c>
      <c r="F3" s="2">
        <f>+(E3*B3)/12</f>
        <v>28.821472014513883</v>
      </c>
      <c r="G3" s="2">
        <f>+E3+F3</f>
        <v>10541.212480347845</v>
      </c>
    </row>
    <row r="4" spans="1:18">
      <c r="A4">
        <f t="shared" ref="A4:A67" si="0">+A3+1</f>
        <v>3</v>
      </c>
      <c r="B4" s="1">
        <v>3.2899999999999999E-2</v>
      </c>
      <c r="C4" s="2">
        <f t="shared" ref="C4:C67" si="1">+G3</f>
        <v>10541.212480347845</v>
      </c>
      <c r="D4" s="2">
        <f t="shared" ref="D4:D67" si="2">+D3</f>
        <v>5249</v>
      </c>
      <c r="E4" s="2">
        <f t="shared" ref="E4:E67" si="3">+C4+D4</f>
        <v>15790.212480347845</v>
      </c>
      <c r="F4" s="2">
        <f t="shared" ref="F4:F67" si="4">+(E4*B4)/12</f>
        <v>43.291499216953675</v>
      </c>
      <c r="G4" s="2">
        <f t="shared" ref="G4:G67" si="5">+E4+F4</f>
        <v>15833.503979564799</v>
      </c>
      <c r="M4" t="s">
        <v>9</v>
      </c>
    </row>
    <row r="5" spans="1:18">
      <c r="A5">
        <f t="shared" si="0"/>
        <v>4</v>
      </c>
      <c r="B5" s="1">
        <v>3.2899999999999999E-2</v>
      </c>
      <c r="C5" s="2">
        <f t="shared" si="1"/>
        <v>15833.503979564799</v>
      </c>
      <c r="D5" s="2">
        <f t="shared" si="2"/>
        <v>5249</v>
      </c>
      <c r="E5" s="2">
        <f t="shared" si="3"/>
        <v>21082.503979564797</v>
      </c>
      <c r="F5" s="2">
        <f t="shared" si="4"/>
        <v>57.801198410640154</v>
      </c>
      <c r="G5" s="2">
        <f t="shared" si="5"/>
        <v>21140.305177975439</v>
      </c>
      <c r="M5" t="s">
        <v>9</v>
      </c>
    </row>
    <row r="6" spans="1:18">
      <c r="A6">
        <f t="shared" si="0"/>
        <v>5</v>
      </c>
      <c r="B6" s="1">
        <v>3.2899999999999999E-2</v>
      </c>
      <c r="C6" s="2">
        <f t="shared" si="1"/>
        <v>21140.305177975439</v>
      </c>
      <c r="D6" s="2">
        <f t="shared" si="2"/>
        <v>5249</v>
      </c>
      <c r="E6" s="2">
        <f t="shared" si="3"/>
        <v>26389.305177975439</v>
      </c>
      <c r="F6" s="2">
        <f t="shared" si="4"/>
        <v>72.350678362949324</v>
      </c>
      <c r="G6" s="2">
        <f t="shared" si="5"/>
        <v>26461.655856338388</v>
      </c>
      <c r="L6" t="s">
        <v>13</v>
      </c>
      <c r="M6">
        <v>0.1</v>
      </c>
      <c r="N6">
        <v>0.2</v>
      </c>
      <c r="O6">
        <v>0.3</v>
      </c>
      <c r="P6">
        <v>0.4</v>
      </c>
      <c r="Q6">
        <v>0.5</v>
      </c>
      <c r="R6">
        <v>1</v>
      </c>
    </row>
    <row r="7" spans="1:18">
      <c r="A7">
        <f t="shared" si="0"/>
        <v>6</v>
      </c>
      <c r="B7" s="1">
        <v>3.2899999999999999E-2</v>
      </c>
      <c r="C7" s="2">
        <f t="shared" si="1"/>
        <v>26461.655856338388</v>
      </c>
      <c r="D7" s="2">
        <f t="shared" si="2"/>
        <v>5249</v>
      </c>
      <c r="E7" s="2">
        <f t="shared" si="3"/>
        <v>31710.655856338388</v>
      </c>
      <c r="F7" s="2">
        <f t="shared" si="4"/>
        <v>86.940048139461069</v>
      </c>
      <c r="G7" s="2">
        <f t="shared" si="5"/>
        <v>31797.59590447785</v>
      </c>
      <c r="L7">
        <v>2500000</v>
      </c>
      <c r="M7">
        <f>+L7*1.1</f>
        <v>2750000</v>
      </c>
      <c r="N7">
        <f>+L7*1.2</f>
        <v>3000000</v>
      </c>
      <c r="O7">
        <f>+L7*1.3</f>
        <v>3250000</v>
      </c>
      <c r="P7">
        <f>+L7*1.4</f>
        <v>3500000</v>
      </c>
      <c r="Q7">
        <f>+L7*1.5</f>
        <v>3750000</v>
      </c>
      <c r="R7">
        <f>+L7*2</f>
        <v>5000000</v>
      </c>
    </row>
    <row r="8" spans="1:18">
      <c r="A8">
        <f t="shared" si="0"/>
        <v>7</v>
      </c>
      <c r="B8" s="1">
        <v>3.2899999999999999E-2</v>
      </c>
      <c r="C8" s="2">
        <f t="shared" si="1"/>
        <v>31797.59590447785</v>
      </c>
      <c r="D8" s="2">
        <f t="shared" si="2"/>
        <v>5249</v>
      </c>
      <c r="E8" s="2">
        <f t="shared" si="3"/>
        <v>37046.59590447785</v>
      </c>
      <c r="F8" s="2">
        <f t="shared" si="4"/>
        <v>101.56941710477678</v>
      </c>
      <c r="G8" s="2">
        <f t="shared" si="5"/>
        <v>37148.16532158263</v>
      </c>
      <c r="L8" t="s">
        <v>10</v>
      </c>
      <c r="M8">
        <f>+M7*0.2</f>
        <v>550000</v>
      </c>
      <c r="N8">
        <f t="shared" ref="N8:R8" si="6">+N7*0.2</f>
        <v>600000</v>
      </c>
      <c r="O8">
        <f t="shared" si="6"/>
        <v>650000</v>
      </c>
      <c r="P8">
        <f t="shared" si="6"/>
        <v>700000</v>
      </c>
      <c r="Q8">
        <f t="shared" si="6"/>
        <v>750000</v>
      </c>
      <c r="R8">
        <f t="shared" si="6"/>
        <v>1000000</v>
      </c>
    </row>
    <row r="9" spans="1:18">
      <c r="A9">
        <f t="shared" si="0"/>
        <v>8</v>
      </c>
      <c r="B9" s="1">
        <v>3.2899999999999999E-2</v>
      </c>
      <c r="C9" s="2">
        <f t="shared" si="1"/>
        <v>37148.16532158263</v>
      </c>
      <c r="D9" s="2">
        <f t="shared" si="2"/>
        <v>5249</v>
      </c>
      <c r="E9" s="2">
        <f t="shared" si="3"/>
        <v>42397.16532158263</v>
      </c>
      <c r="F9" s="2">
        <f t="shared" si="4"/>
        <v>116.23889492333905</v>
      </c>
      <c r="G9" s="2">
        <f t="shared" si="5"/>
        <v>42513.404216505965</v>
      </c>
      <c r="L9" t="s">
        <v>8</v>
      </c>
      <c r="M9">
        <v>2000000</v>
      </c>
      <c r="N9">
        <v>2000000</v>
      </c>
      <c r="O9">
        <v>2000000</v>
      </c>
      <c r="P9">
        <v>2000000</v>
      </c>
      <c r="Q9">
        <v>2000000</v>
      </c>
      <c r="R9">
        <v>2000000</v>
      </c>
    </row>
    <row r="10" spans="1:18">
      <c r="A10">
        <f t="shared" si="0"/>
        <v>9</v>
      </c>
      <c r="B10" s="1">
        <v>3.2899999999999999E-2</v>
      </c>
      <c r="C10" s="2">
        <f t="shared" si="1"/>
        <v>42513.404216505965</v>
      </c>
      <c r="D10" s="2">
        <f t="shared" si="2"/>
        <v>5249</v>
      </c>
      <c r="E10" s="2">
        <f t="shared" si="3"/>
        <v>47762.404216505965</v>
      </c>
      <c r="F10" s="2">
        <f t="shared" si="4"/>
        <v>130.94859156025385</v>
      </c>
      <c r="G10" s="2">
        <f t="shared" si="5"/>
        <v>47893.352808066222</v>
      </c>
    </row>
    <row r="11" spans="1:18">
      <c r="A11">
        <f t="shared" si="0"/>
        <v>10</v>
      </c>
      <c r="B11" s="1">
        <v>3.2899999999999999E-2</v>
      </c>
      <c r="C11" s="2">
        <f t="shared" si="1"/>
        <v>47893.352808066222</v>
      </c>
      <c r="D11" s="2">
        <f t="shared" si="2"/>
        <v>5249</v>
      </c>
      <c r="E11" s="2">
        <f t="shared" si="3"/>
        <v>53142.352808066222</v>
      </c>
      <c r="F11" s="2">
        <f t="shared" si="4"/>
        <v>145.6986172821149</v>
      </c>
      <c r="G11" s="2">
        <f t="shared" si="5"/>
        <v>53288.051425348334</v>
      </c>
      <c r="L11" t="s">
        <v>11</v>
      </c>
      <c r="M11">
        <f>+M8+M9</f>
        <v>2550000</v>
      </c>
      <c r="N11">
        <f t="shared" ref="N11:R11" si="7">+N8+N9</f>
        <v>2600000</v>
      </c>
      <c r="O11">
        <f t="shared" si="7"/>
        <v>2650000</v>
      </c>
      <c r="P11">
        <f t="shared" si="7"/>
        <v>2700000</v>
      </c>
      <c r="Q11">
        <f t="shared" si="7"/>
        <v>2750000</v>
      </c>
      <c r="R11">
        <f t="shared" si="7"/>
        <v>3000000</v>
      </c>
    </row>
    <row r="12" spans="1:18">
      <c r="A12">
        <f t="shared" si="0"/>
        <v>11</v>
      </c>
      <c r="B12" s="1">
        <v>3.2899999999999999E-2</v>
      </c>
      <c r="C12" s="2">
        <f t="shared" si="1"/>
        <v>53288.051425348334</v>
      </c>
      <c r="D12" s="2">
        <f t="shared" si="2"/>
        <v>5249</v>
      </c>
      <c r="E12" s="2">
        <f t="shared" si="3"/>
        <v>58537.051425348334</v>
      </c>
      <c r="F12" s="2">
        <f t="shared" si="4"/>
        <v>160.48908265783001</v>
      </c>
      <c r="G12" s="2">
        <f t="shared" si="5"/>
        <v>58697.540508006161</v>
      </c>
      <c r="L12" t="s">
        <v>12</v>
      </c>
      <c r="M12">
        <f>+M7-M11</f>
        <v>200000</v>
      </c>
      <c r="N12">
        <f t="shared" ref="N12:R12" si="8">+N7-N11</f>
        <v>400000</v>
      </c>
      <c r="O12">
        <f t="shared" si="8"/>
        <v>600000</v>
      </c>
      <c r="P12">
        <f t="shared" si="8"/>
        <v>800000</v>
      </c>
      <c r="Q12">
        <f t="shared" si="8"/>
        <v>1000000</v>
      </c>
      <c r="R12">
        <f t="shared" si="8"/>
        <v>2000000</v>
      </c>
    </row>
    <row r="13" spans="1:18">
      <c r="A13">
        <f t="shared" si="0"/>
        <v>12</v>
      </c>
      <c r="B13" s="3">
        <v>3.2899999999999999E-2</v>
      </c>
      <c r="C13" s="4">
        <f t="shared" si="1"/>
        <v>58697.540508006161</v>
      </c>
      <c r="D13" s="4">
        <f t="shared" si="2"/>
        <v>5249</v>
      </c>
      <c r="E13" s="4">
        <f t="shared" si="3"/>
        <v>63946.540508006161</v>
      </c>
      <c r="F13" s="4">
        <f t="shared" si="4"/>
        <v>175.32009855945023</v>
      </c>
      <c r="G13" s="4">
        <f t="shared" si="5"/>
        <v>64121.860606565613</v>
      </c>
    </row>
    <row r="14" spans="1:18">
      <c r="A14">
        <f t="shared" si="0"/>
        <v>13</v>
      </c>
      <c r="B14" s="1">
        <v>3.2899999999999999E-2</v>
      </c>
      <c r="C14" s="2">
        <f t="shared" si="1"/>
        <v>64121.860606565613</v>
      </c>
      <c r="D14" s="2">
        <f t="shared" si="2"/>
        <v>5249</v>
      </c>
      <c r="E14" s="2">
        <f t="shared" si="3"/>
        <v>69370.860606565606</v>
      </c>
      <c r="F14" s="2">
        <f t="shared" si="4"/>
        <v>190.1917761630007</v>
      </c>
      <c r="G14" s="2">
        <f t="shared" si="5"/>
        <v>69561.052382728609</v>
      </c>
    </row>
    <row r="15" spans="1:18">
      <c r="A15">
        <f t="shared" si="0"/>
        <v>14</v>
      </c>
      <c r="B15" s="1">
        <v>3.2899999999999999E-2</v>
      </c>
      <c r="C15" s="2">
        <f t="shared" si="1"/>
        <v>69561.052382728609</v>
      </c>
      <c r="D15" s="2">
        <f t="shared" si="2"/>
        <v>5249</v>
      </c>
      <c r="E15" s="2">
        <f t="shared" si="3"/>
        <v>74810.052382728609</v>
      </c>
      <c r="F15" s="2">
        <f t="shared" si="4"/>
        <v>205.10422694931427</v>
      </c>
      <c r="G15" s="2">
        <f t="shared" si="5"/>
        <v>75015.156609677928</v>
      </c>
    </row>
    <row r="16" spans="1:18">
      <c r="A16">
        <f t="shared" si="0"/>
        <v>15</v>
      </c>
      <c r="B16" s="1">
        <v>3.2899999999999999E-2</v>
      </c>
      <c r="C16" s="2">
        <f t="shared" si="1"/>
        <v>75015.156609677928</v>
      </c>
      <c r="D16" s="2">
        <f t="shared" si="2"/>
        <v>5249</v>
      </c>
      <c r="E16" s="2">
        <f t="shared" si="3"/>
        <v>80264.156609677928</v>
      </c>
      <c r="F16" s="2">
        <f t="shared" si="4"/>
        <v>220.057562704867</v>
      </c>
      <c r="G16" s="2">
        <f t="shared" si="5"/>
        <v>80484.214172382795</v>
      </c>
    </row>
    <row r="17" spans="1:7">
      <c r="A17">
        <f t="shared" si="0"/>
        <v>16</v>
      </c>
      <c r="B17" s="1">
        <v>3.2899999999999999E-2</v>
      </c>
      <c r="C17" s="2">
        <f t="shared" si="1"/>
        <v>80484.214172382795</v>
      </c>
      <c r="D17" s="2">
        <f t="shared" si="2"/>
        <v>5249</v>
      </c>
      <c r="E17" s="2">
        <f t="shared" si="3"/>
        <v>85733.214172382795</v>
      </c>
      <c r="F17" s="2">
        <f t="shared" si="4"/>
        <v>235.05189552261615</v>
      </c>
      <c r="G17" s="2">
        <f t="shared" si="5"/>
        <v>85968.26606790541</v>
      </c>
    </row>
    <row r="18" spans="1:7">
      <c r="A18">
        <f t="shared" si="0"/>
        <v>17</v>
      </c>
      <c r="B18" s="1">
        <v>3.2899999999999999E-2</v>
      </c>
      <c r="C18" s="2">
        <f t="shared" si="1"/>
        <v>85968.26606790541</v>
      </c>
      <c r="D18" s="2">
        <f t="shared" si="2"/>
        <v>5249</v>
      </c>
      <c r="E18" s="2">
        <f t="shared" si="3"/>
        <v>91217.26606790541</v>
      </c>
      <c r="F18" s="2">
        <f t="shared" si="4"/>
        <v>250.08733780284066</v>
      </c>
      <c r="G18" s="2">
        <f t="shared" si="5"/>
        <v>91467.353405708243</v>
      </c>
    </row>
    <row r="19" spans="1:7">
      <c r="A19">
        <f t="shared" si="0"/>
        <v>18</v>
      </c>
      <c r="B19" s="1">
        <v>3.2899999999999999E-2</v>
      </c>
      <c r="C19" s="2">
        <f t="shared" si="1"/>
        <v>91467.353405708243</v>
      </c>
      <c r="D19" s="2">
        <f t="shared" si="2"/>
        <v>5249</v>
      </c>
      <c r="E19" s="2">
        <f t="shared" si="3"/>
        <v>96716.353405708243</v>
      </c>
      <c r="F19" s="2">
        <f t="shared" si="4"/>
        <v>265.16400225398343</v>
      </c>
      <c r="G19" s="2">
        <f t="shared" si="5"/>
        <v>96981.517407962223</v>
      </c>
    </row>
    <row r="20" spans="1:7">
      <c r="A20">
        <f t="shared" si="0"/>
        <v>19</v>
      </c>
      <c r="B20" s="1">
        <v>3.2899999999999999E-2</v>
      </c>
      <c r="C20" s="2">
        <f t="shared" si="1"/>
        <v>96981.517407962223</v>
      </c>
      <c r="D20" s="2">
        <f t="shared" si="2"/>
        <v>5249</v>
      </c>
      <c r="E20" s="2">
        <f t="shared" si="3"/>
        <v>102230.51740796222</v>
      </c>
      <c r="F20" s="2">
        <f t="shared" si="4"/>
        <v>280.28200189349644</v>
      </c>
      <c r="G20" s="2">
        <f t="shared" si="5"/>
        <v>102510.79940985572</v>
      </c>
    </row>
    <row r="21" spans="1:7">
      <c r="A21">
        <f t="shared" si="0"/>
        <v>20</v>
      </c>
      <c r="B21" s="1">
        <v>3.2899999999999999E-2</v>
      </c>
      <c r="C21" s="2">
        <f t="shared" si="1"/>
        <v>102510.79940985572</v>
      </c>
      <c r="D21" s="2">
        <f t="shared" si="2"/>
        <v>5249</v>
      </c>
      <c r="E21" s="2">
        <f t="shared" si="3"/>
        <v>107759.79940985572</v>
      </c>
      <c r="F21" s="2">
        <f t="shared" si="4"/>
        <v>295.44145004868778</v>
      </c>
      <c r="G21" s="2">
        <f t="shared" si="5"/>
        <v>108055.24085990441</v>
      </c>
    </row>
    <row r="22" spans="1:7">
      <c r="A22">
        <f t="shared" si="0"/>
        <v>21</v>
      </c>
      <c r="B22" s="1">
        <v>3.2899999999999999E-2</v>
      </c>
      <c r="C22" s="2">
        <f t="shared" si="1"/>
        <v>108055.24085990441</v>
      </c>
      <c r="D22" s="2">
        <f t="shared" si="2"/>
        <v>5249</v>
      </c>
      <c r="E22" s="2">
        <f t="shared" si="3"/>
        <v>113304.24085990441</v>
      </c>
      <c r="F22" s="2">
        <f t="shared" si="4"/>
        <v>310.64246035757122</v>
      </c>
      <c r="G22" s="2">
        <f t="shared" si="5"/>
        <v>113614.88332026199</v>
      </c>
    </row>
    <row r="23" spans="1:7">
      <c r="A23">
        <f t="shared" si="0"/>
        <v>22</v>
      </c>
      <c r="B23" s="1">
        <v>3.2899999999999999E-2</v>
      </c>
      <c r="C23" s="2">
        <f t="shared" si="1"/>
        <v>113614.88332026199</v>
      </c>
      <c r="D23" s="2">
        <f t="shared" si="2"/>
        <v>5249</v>
      </c>
      <c r="E23" s="2">
        <f t="shared" si="3"/>
        <v>118863.88332026199</v>
      </c>
      <c r="F23" s="2">
        <f t="shared" si="4"/>
        <v>325.88514676971823</v>
      </c>
      <c r="G23" s="2">
        <f t="shared" si="5"/>
        <v>119189.76846703171</v>
      </c>
    </row>
    <row r="24" spans="1:7">
      <c r="A24">
        <f t="shared" si="0"/>
        <v>23</v>
      </c>
      <c r="B24" s="1">
        <v>3.2899999999999999E-2</v>
      </c>
      <c r="C24" s="2">
        <f t="shared" si="1"/>
        <v>119189.76846703171</v>
      </c>
      <c r="D24" s="2">
        <f t="shared" si="2"/>
        <v>5249</v>
      </c>
      <c r="E24" s="2">
        <f t="shared" si="3"/>
        <v>124438.76846703171</v>
      </c>
      <c r="F24" s="2">
        <f t="shared" si="4"/>
        <v>341.16962354711194</v>
      </c>
      <c r="G24" s="2">
        <f t="shared" si="5"/>
        <v>124779.93809057883</v>
      </c>
    </row>
    <row r="25" spans="1:7">
      <c r="A25">
        <f t="shared" si="0"/>
        <v>24</v>
      </c>
      <c r="B25" s="1">
        <v>3.2899999999999999E-2</v>
      </c>
      <c r="C25" s="2">
        <f t="shared" si="1"/>
        <v>124779.93809057883</v>
      </c>
      <c r="D25" s="2">
        <f t="shared" si="2"/>
        <v>5249</v>
      </c>
      <c r="E25" s="2">
        <f t="shared" si="3"/>
        <v>130028.93809057883</v>
      </c>
      <c r="F25" s="2">
        <f t="shared" si="4"/>
        <v>356.49600526500359</v>
      </c>
      <c r="G25" s="2">
        <f t="shared" si="5"/>
        <v>130385.43409584383</v>
      </c>
    </row>
    <row r="26" spans="1:7">
      <c r="A26">
        <f t="shared" si="0"/>
        <v>25</v>
      </c>
      <c r="B26" s="1">
        <v>3.2899999999999999E-2</v>
      </c>
      <c r="C26" s="2">
        <f t="shared" si="1"/>
        <v>130385.43409584383</v>
      </c>
      <c r="D26" s="2">
        <f t="shared" si="2"/>
        <v>5249</v>
      </c>
      <c r="E26" s="2">
        <f t="shared" si="3"/>
        <v>135634.43409584381</v>
      </c>
      <c r="F26" s="2">
        <f t="shared" si="4"/>
        <v>371.86440681277173</v>
      </c>
      <c r="G26" s="2">
        <f t="shared" si="5"/>
        <v>136006.29850265657</v>
      </c>
    </row>
    <row r="27" spans="1:7">
      <c r="A27">
        <f t="shared" si="0"/>
        <v>26</v>
      </c>
      <c r="B27" s="1">
        <v>3.2899999999999999E-2</v>
      </c>
      <c r="C27" s="2">
        <f t="shared" si="1"/>
        <v>136006.29850265657</v>
      </c>
      <c r="D27" s="2">
        <f t="shared" si="2"/>
        <v>5249</v>
      </c>
      <c r="E27" s="2">
        <f t="shared" si="3"/>
        <v>141255.29850265657</v>
      </c>
      <c r="F27" s="2">
        <f t="shared" si="4"/>
        <v>387.27494339478341</v>
      </c>
      <c r="G27" s="2">
        <f t="shared" si="5"/>
        <v>141642.57344605136</v>
      </c>
    </row>
    <row r="28" spans="1:7">
      <c r="A28">
        <f t="shared" si="0"/>
        <v>27</v>
      </c>
      <c r="B28" s="1">
        <v>3.2899999999999999E-2</v>
      </c>
      <c r="C28" s="2">
        <f t="shared" si="1"/>
        <v>141642.57344605136</v>
      </c>
      <c r="D28" s="2">
        <f t="shared" si="2"/>
        <v>5249</v>
      </c>
      <c r="E28" s="2">
        <f t="shared" si="3"/>
        <v>146891.57344605136</v>
      </c>
      <c r="F28" s="2">
        <f t="shared" si="4"/>
        <v>402.72773053125746</v>
      </c>
      <c r="G28" s="2">
        <f t="shared" si="5"/>
        <v>147294.30117658261</v>
      </c>
    </row>
    <row r="29" spans="1:7">
      <c r="A29">
        <f t="shared" si="0"/>
        <v>28</v>
      </c>
      <c r="B29" s="1">
        <v>3.2899999999999999E-2</v>
      </c>
      <c r="C29" s="2">
        <f t="shared" si="1"/>
        <v>147294.30117658261</v>
      </c>
      <c r="D29" s="2">
        <f t="shared" si="2"/>
        <v>5249</v>
      </c>
      <c r="E29" s="2">
        <f t="shared" si="3"/>
        <v>152543.30117658261</v>
      </c>
      <c r="F29" s="2">
        <f t="shared" si="4"/>
        <v>418.22288405913065</v>
      </c>
      <c r="G29" s="2">
        <f t="shared" si="5"/>
        <v>152961.52406064174</v>
      </c>
    </row>
    <row r="30" spans="1:7">
      <c r="A30">
        <f t="shared" si="0"/>
        <v>29</v>
      </c>
      <c r="B30" s="1">
        <v>3.2899999999999999E-2</v>
      </c>
      <c r="C30" s="2">
        <f t="shared" si="1"/>
        <v>152961.52406064174</v>
      </c>
      <c r="D30" s="2">
        <f t="shared" si="2"/>
        <v>5249</v>
      </c>
      <c r="E30" s="2">
        <f t="shared" si="3"/>
        <v>158210.52406064174</v>
      </c>
      <c r="F30" s="2">
        <f t="shared" si="4"/>
        <v>433.7605201329261</v>
      </c>
      <c r="G30" s="2">
        <f t="shared" si="5"/>
        <v>158644.28458077466</v>
      </c>
    </row>
    <row r="31" spans="1:7">
      <c r="A31">
        <f t="shared" si="0"/>
        <v>30</v>
      </c>
      <c r="B31" s="1">
        <v>3.2899999999999999E-2</v>
      </c>
      <c r="C31" s="2">
        <f t="shared" si="1"/>
        <v>158644.28458077466</v>
      </c>
      <c r="D31" s="2">
        <f t="shared" si="2"/>
        <v>5249</v>
      </c>
      <c r="E31" s="2">
        <f t="shared" si="3"/>
        <v>163893.28458077466</v>
      </c>
      <c r="F31" s="2">
        <f t="shared" si="4"/>
        <v>449.34075522562381</v>
      </c>
      <c r="G31" s="2">
        <f t="shared" si="5"/>
        <v>164342.62533600029</v>
      </c>
    </row>
    <row r="32" spans="1:7">
      <c r="A32">
        <f t="shared" si="0"/>
        <v>31</v>
      </c>
      <c r="B32" s="1">
        <v>3.2899999999999999E-2</v>
      </c>
      <c r="C32" s="2">
        <f t="shared" si="1"/>
        <v>164342.62533600029</v>
      </c>
      <c r="D32" s="2">
        <f t="shared" si="2"/>
        <v>5249</v>
      </c>
      <c r="E32" s="2">
        <f t="shared" si="3"/>
        <v>169591.62533600029</v>
      </c>
      <c r="F32" s="2">
        <f t="shared" si="4"/>
        <v>464.9637061295341</v>
      </c>
      <c r="G32" s="2">
        <f t="shared" si="5"/>
        <v>170056.58904212981</v>
      </c>
    </row>
    <row r="33" spans="1:7">
      <c r="A33">
        <f t="shared" si="0"/>
        <v>32</v>
      </c>
      <c r="B33" s="1">
        <v>3.2899999999999999E-2</v>
      </c>
      <c r="C33" s="2">
        <f t="shared" si="1"/>
        <v>170056.58904212981</v>
      </c>
      <c r="D33" s="2">
        <f t="shared" si="2"/>
        <v>5249</v>
      </c>
      <c r="E33" s="2">
        <f t="shared" si="3"/>
        <v>175305.58904212981</v>
      </c>
      <c r="F33" s="2">
        <f t="shared" si="4"/>
        <v>480.62948995717255</v>
      </c>
      <c r="G33" s="2">
        <f t="shared" si="5"/>
        <v>175786.21853208699</v>
      </c>
    </row>
    <row r="34" spans="1:7">
      <c r="A34">
        <f t="shared" si="0"/>
        <v>33</v>
      </c>
      <c r="B34" s="1">
        <v>3.2899999999999999E-2</v>
      </c>
      <c r="C34" s="2">
        <f t="shared" si="1"/>
        <v>175786.21853208699</v>
      </c>
      <c r="D34" s="2">
        <f t="shared" si="2"/>
        <v>5249</v>
      </c>
      <c r="E34" s="2">
        <f t="shared" si="3"/>
        <v>181035.21853208699</v>
      </c>
      <c r="F34" s="2">
        <f t="shared" si="4"/>
        <v>496.33822414213847</v>
      </c>
      <c r="G34" s="2">
        <f t="shared" si="5"/>
        <v>181531.55675622914</v>
      </c>
    </row>
    <row r="35" spans="1:7">
      <c r="A35">
        <f t="shared" si="0"/>
        <v>34</v>
      </c>
      <c r="B35" s="1">
        <v>3.2899999999999999E-2</v>
      </c>
      <c r="C35" s="2">
        <f t="shared" si="1"/>
        <v>181531.55675622914</v>
      </c>
      <c r="D35" s="2">
        <f t="shared" si="2"/>
        <v>5249</v>
      </c>
      <c r="E35" s="2">
        <f t="shared" si="3"/>
        <v>186780.55675622914</v>
      </c>
      <c r="F35" s="2">
        <f t="shared" si="4"/>
        <v>512.09002643999486</v>
      </c>
      <c r="G35" s="2">
        <f t="shared" si="5"/>
        <v>187292.64678266912</v>
      </c>
    </row>
    <row r="36" spans="1:7">
      <c r="A36">
        <f t="shared" si="0"/>
        <v>35</v>
      </c>
      <c r="B36" s="1">
        <v>3.2899999999999999E-2</v>
      </c>
      <c r="C36" s="2">
        <f t="shared" si="1"/>
        <v>187292.64678266912</v>
      </c>
      <c r="D36" s="2">
        <f t="shared" si="2"/>
        <v>5249</v>
      </c>
      <c r="E36" s="2">
        <f t="shared" si="3"/>
        <v>192541.64678266912</v>
      </c>
      <c r="F36" s="2">
        <f t="shared" si="4"/>
        <v>527.88501492915123</v>
      </c>
      <c r="G36" s="2">
        <f t="shared" si="5"/>
        <v>193069.53179759826</v>
      </c>
    </row>
    <row r="37" spans="1:7">
      <c r="A37">
        <f t="shared" si="0"/>
        <v>36</v>
      </c>
      <c r="B37" s="1">
        <v>3.2899999999999999E-2</v>
      </c>
      <c r="C37" s="2">
        <f t="shared" si="1"/>
        <v>193069.53179759826</v>
      </c>
      <c r="D37" s="2">
        <f t="shared" si="2"/>
        <v>5249</v>
      </c>
      <c r="E37" s="2">
        <f t="shared" si="3"/>
        <v>198318.53179759826</v>
      </c>
      <c r="F37" s="2">
        <f t="shared" si="4"/>
        <v>543.7233080117486</v>
      </c>
      <c r="G37" s="2">
        <f t="shared" si="5"/>
        <v>198862.25510561001</v>
      </c>
    </row>
    <row r="38" spans="1:7">
      <c r="A38">
        <f t="shared" si="0"/>
        <v>37</v>
      </c>
      <c r="B38" s="1">
        <v>3.2899999999999999E-2</v>
      </c>
      <c r="C38" s="2">
        <f t="shared" si="1"/>
        <v>198862.25510561001</v>
      </c>
      <c r="D38" s="2">
        <f t="shared" si="2"/>
        <v>5249</v>
      </c>
      <c r="E38" s="2">
        <f t="shared" si="3"/>
        <v>204111.25510561001</v>
      </c>
      <c r="F38" s="2">
        <f t="shared" si="4"/>
        <v>559.60502441454742</v>
      </c>
      <c r="G38" s="2">
        <f t="shared" si="5"/>
        <v>204670.86013002455</v>
      </c>
    </row>
    <row r="39" spans="1:7">
      <c r="A39">
        <f t="shared" si="0"/>
        <v>38</v>
      </c>
      <c r="B39" s="1">
        <v>3.2899999999999999E-2</v>
      </c>
      <c r="C39" s="2">
        <f t="shared" si="1"/>
        <v>204670.86013002455</v>
      </c>
      <c r="D39" s="2">
        <f t="shared" si="2"/>
        <v>5249</v>
      </c>
      <c r="E39" s="2">
        <f t="shared" si="3"/>
        <v>209919.86013002455</v>
      </c>
      <c r="F39" s="2">
        <f t="shared" si="4"/>
        <v>575.53028318981728</v>
      </c>
      <c r="G39" s="2">
        <f t="shared" si="5"/>
        <v>210495.39041321437</v>
      </c>
    </row>
    <row r="40" spans="1:7">
      <c r="A40">
        <f t="shared" si="0"/>
        <v>39</v>
      </c>
      <c r="B40" s="1">
        <v>3.2899999999999999E-2</v>
      </c>
      <c r="C40" s="2">
        <f t="shared" si="1"/>
        <v>210495.39041321437</v>
      </c>
      <c r="D40" s="2">
        <f t="shared" si="2"/>
        <v>5249</v>
      </c>
      <c r="E40" s="2">
        <f t="shared" si="3"/>
        <v>215744.39041321437</v>
      </c>
      <c r="F40" s="2">
        <f t="shared" si="4"/>
        <v>591.49920371622932</v>
      </c>
      <c r="G40" s="2">
        <f t="shared" si="5"/>
        <v>216335.8896169306</v>
      </c>
    </row>
    <row r="41" spans="1:7">
      <c r="A41">
        <f t="shared" si="0"/>
        <v>40</v>
      </c>
      <c r="B41" s="1">
        <v>3.2899999999999999E-2</v>
      </c>
      <c r="C41" s="2">
        <f t="shared" si="1"/>
        <v>216335.8896169306</v>
      </c>
      <c r="D41" s="2">
        <f t="shared" si="2"/>
        <v>5249</v>
      </c>
      <c r="E41" s="2">
        <f t="shared" si="3"/>
        <v>221584.8896169306</v>
      </c>
      <c r="F41" s="2">
        <f t="shared" si="4"/>
        <v>607.51190569975131</v>
      </c>
      <c r="G41" s="2">
        <f t="shared" si="5"/>
        <v>222192.40152263036</v>
      </c>
    </row>
    <row r="42" spans="1:7">
      <c r="A42">
        <f t="shared" si="0"/>
        <v>41</v>
      </c>
      <c r="B42" s="1">
        <v>3.2899999999999999E-2</v>
      </c>
      <c r="C42" s="2">
        <f t="shared" si="1"/>
        <v>222192.40152263036</v>
      </c>
      <c r="D42" s="2">
        <f t="shared" si="2"/>
        <v>5249</v>
      </c>
      <c r="E42" s="2">
        <f t="shared" si="3"/>
        <v>227441.40152263036</v>
      </c>
      <c r="F42" s="2">
        <f t="shared" si="4"/>
        <v>623.56850917454483</v>
      </c>
      <c r="G42" s="2">
        <f t="shared" si="5"/>
        <v>228064.9700318049</v>
      </c>
    </row>
    <row r="43" spans="1:7">
      <c r="A43">
        <f t="shared" si="0"/>
        <v>42</v>
      </c>
      <c r="B43" s="1">
        <v>3.2899999999999999E-2</v>
      </c>
      <c r="C43" s="2">
        <f t="shared" si="1"/>
        <v>228064.9700318049</v>
      </c>
      <c r="D43" s="2">
        <f t="shared" si="2"/>
        <v>5249</v>
      </c>
      <c r="E43" s="2">
        <f t="shared" si="3"/>
        <v>233313.9700318049</v>
      </c>
      <c r="F43" s="2">
        <f t="shared" si="4"/>
        <v>639.66913450386505</v>
      </c>
      <c r="G43" s="2">
        <f t="shared" si="5"/>
        <v>233953.63916630877</v>
      </c>
    </row>
    <row r="44" spans="1:7">
      <c r="A44">
        <f t="shared" si="0"/>
        <v>43</v>
      </c>
      <c r="B44" s="1">
        <v>3.2899999999999999E-2</v>
      </c>
      <c r="C44" s="2">
        <f t="shared" si="1"/>
        <v>233953.63916630877</v>
      </c>
      <c r="D44" s="2">
        <f t="shared" si="2"/>
        <v>5249</v>
      </c>
      <c r="E44" s="2">
        <f t="shared" si="3"/>
        <v>239202.63916630877</v>
      </c>
      <c r="F44" s="2">
        <f t="shared" si="4"/>
        <v>655.81390238096321</v>
      </c>
      <c r="G44" s="2">
        <f t="shared" si="5"/>
        <v>239858.45306868973</v>
      </c>
    </row>
    <row r="45" spans="1:7">
      <c r="A45">
        <f t="shared" si="0"/>
        <v>44</v>
      </c>
      <c r="B45" s="1">
        <v>3.2899999999999999E-2</v>
      </c>
      <c r="C45" s="2">
        <f t="shared" si="1"/>
        <v>239858.45306868973</v>
      </c>
      <c r="D45" s="2">
        <f t="shared" si="2"/>
        <v>5249</v>
      </c>
      <c r="E45" s="2">
        <f t="shared" si="3"/>
        <v>245107.45306868973</v>
      </c>
      <c r="F45" s="2">
        <f t="shared" si="4"/>
        <v>672.00293382999098</v>
      </c>
      <c r="G45" s="2">
        <f t="shared" si="5"/>
        <v>245779.45600251973</v>
      </c>
    </row>
    <row r="46" spans="1:7">
      <c r="A46">
        <f t="shared" si="0"/>
        <v>45</v>
      </c>
      <c r="B46" s="1">
        <v>3.2899999999999999E-2</v>
      </c>
      <c r="C46" s="2">
        <f t="shared" si="1"/>
        <v>245779.45600251973</v>
      </c>
      <c r="D46" s="2">
        <f t="shared" si="2"/>
        <v>5249</v>
      </c>
      <c r="E46" s="2">
        <f t="shared" si="3"/>
        <v>251028.45600251973</v>
      </c>
      <c r="F46" s="2">
        <f t="shared" si="4"/>
        <v>688.23635020690824</v>
      </c>
      <c r="G46" s="2">
        <f t="shared" si="5"/>
        <v>251716.69235272665</v>
      </c>
    </row>
    <row r="47" spans="1:7">
      <c r="A47">
        <f t="shared" si="0"/>
        <v>46</v>
      </c>
      <c r="B47" s="1">
        <v>3.2899999999999999E-2</v>
      </c>
      <c r="C47" s="2">
        <f t="shared" si="1"/>
        <v>251716.69235272665</v>
      </c>
      <c r="D47" s="2">
        <f t="shared" si="2"/>
        <v>5249</v>
      </c>
      <c r="E47" s="2">
        <f t="shared" si="3"/>
        <v>256965.69235272665</v>
      </c>
      <c r="F47" s="2">
        <f t="shared" si="4"/>
        <v>704.51427320039227</v>
      </c>
      <c r="G47" s="2">
        <f t="shared" si="5"/>
        <v>257670.20662592704</v>
      </c>
    </row>
    <row r="48" spans="1:7">
      <c r="A48">
        <f t="shared" si="0"/>
        <v>47</v>
      </c>
      <c r="B48" s="1">
        <v>3.2899999999999999E-2</v>
      </c>
      <c r="C48" s="2">
        <f t="shared" si="1"/>
        <v>257670.20662592704</v>
      </c>
      <c r="D48" s="2">
        <f t="shared" si="2"/>
        <v>5249</v>
      </c>
      <c r="E48" s="2">
        <f t="shared" si="3"/>
        <v>262919.20662592701</v>
      </c>
      <c r="F48" s="2">
        <f t="shared" si="4"/>
        <v>720.83682483274981</v>
      </c>
      <c r="G48" s="2">
        <f t="shared" si="5"/>
        <v>263640.04345075978</v>
      </c>
    </row>
    <row r="49" spans="1:7">
      <c r="A49">
        <f t="shared" si="0"/>
        <v>48</v>
      </c>
      <c r="B49" s="1">
        <v>3.2899999999999999E-2</v>
      </c>
      <c r="C49" s="2">
        <f t="shared" si="1"/>
        <v>263640.04345075978</v>
      </c>
      <c r="D49" s="2">
        <f t="shared" si="2"/>
        <v>5249</v>
      </c>
      <c r="E49" s="2">
        <f t="shared" si="3"/>
        <v>268889.04345075978</v>
      </c>
      <c r="F49" s="2">
        <f t="shared" si="4"/>
        <v>737.20412746083309</v>
      </c>
      <c r="G49" s="2">
        <f t="shared" si="5"/>
        <v>269626.24757822062</v>
      </c>
    </row>
    <row r="50" spans="1:7">
      <c r="A50">
        <f t="shared" si="0"/>
        <v>49</v>
      </c>
      <c r="B50" s="1">
        <v>3.2899999999999999E-2</v>
      </c>
      <c r="C50" s="2">
        <f t="shared" si="1"/>
        <v>269626.24757822062</v>
      </c>
      <c r="D50" s="2">
        <f t="shared" si="2"/>
        <v>5249</v>
      </c>
      <c r="E50" s="2">
        <f t="shared" si="3"/>
        <v>274875.24757822062</v>
      </c>
      <c r="F50" s="2">
        <f t="shared" si="4"/>
        <v>753.61630377695485</v>
      </c>
      <c r="G50" s="2">
        <f t="shared" si="5"/>
        <v>275628.86388199759</v>
      </c>
    </row>
    <row r="51" spans="1:7">
      <c r="A51">
        <f t="shared" si="0"/>
        <v>50</v>
      </c>
      <c r="B51" s="1">
        <v>3.2899999999999999E-2</v>
      </c>
      <c r="C51" s="2">
        <f t="shared" si="1"/>
        <v>275628.86388199759</v>
      </c>
      <c r="D51" s="2">
        <f t="shared" si="2"/>
        <v>5249</v>
      </c>
      <c r="E51" s="2">
        <f t="shared" si="3"/>
        <v>280877.86388199759</v>
      </c>
      <c r="F51" s="2">
        <f t="shared" si="4"/>
        <v>770.07347680981002</v>
      </c>
      <c r="G51" s="2">
        <f t="shared" si="5"/>
        <v>281647.93735880742</v>
      </c>
    </row>
    <row r="52" spans="1:7">
      <c r="A52">
        <f t="shared" si="0"/>
        <v>51</v>
      </c>
      <c r="B52" s="1">
        <v>3.2899999999999999E-2</v>
      </c>
      <c r="C52" s="2">
        <f t="shared" si="1"/>
        <v>281647.93735880742</v>
      </c>
      <c r="D52" s="2">
        <f t="shared" si="2"/>
        <v>5249</v>
      </c>
      <c r="E52" s="2">
        <f t="shared" si="3"/>
        <v>286896.93735880742</v>
      </c>
      <c r="F52" s="2">
        <f t="shared" si="4"/>
        <v>786.57576992539691</v>
      </c>
      <c r="G52" s="2">
        <f t="shared" si="5"/>
        <v>287683.5131287328</v>
      </c>
    </row>
    <row r="53" spans="1:7">
      <c r="A53">
        <f t="shared" si="0"/>
        <v>52</v>
      </c>
      <c r="B53" s="1">
        <v>3.2899999999999999E-2</v>
      </c>
      <c r="C53" s="2">
        <f t="shared" si="1"/>
        <v>287683.5131287328</v>
      </c>
      <c r="D53" s="2">
        <f t="shared" si="2"/>
        <v>5249</v>
      </c>
      <c r="E53" s="2">
        <f t="shared" si="3"/>
        <v>292932.5131287328</v>
      </c>
      <c r="F53" s="2">
        <f t="shared" si="4"/>
        <v>803.12330682794243</v>
      </c>
      <c r="G53" s="2">
        <f t="shared" si="5"/>
        <v>293735.63643556077</v>
      </c>
    </row>
    <row r="54" spans="1:7">
      <c r="A54">
        <f t="shared" si="0"/>
        <v>53</v>
      </c>
      <c r="B54" s="1">
        <v>3.2899999999999999E-2</v>
      </c>
      <c r="C54" s="2">
        <f t="shared" si="1"/>
        <v>293735.63643556077</v>
      </c>
      <c r="D54" s="2">
        <f t="shared" si="2"/>
        <v>5249</v>
      </c>
      <c r="E54" s="2">
        <f t="shared" si="3"/>
        <v>298984.63643556077</v>
      </c>
      <c r="F54" s="2">
        <f t="shared" si="4"/>
        <v>819.71621156082904</v>
      </c>
      <c r="G54" s="2">
        <f t="shared" si="5"/>
        <v>299804.35264712159</v>
      </c>
    </row>
    <row r="55" spans="1:7">
      <c r="A55">
        <f t="shared" si="0"/>
        <v>54</v>
      </c>
      <c r="B55" s="1">
        <v>3.2899999999999999E-2</v>
      </c>
      <c r="C55" s="2">
        <f t="shared" si="1"/>
        <v>299804.35264712159</v>
      </c>
      <c r="D55" s="2">
        <f t="shared" si="2"/>
        <v>5249</v>
      </c>
      <c r="E55" s="2">
        <f t="shared" si="3"/>
        <v>305053.35264712159</v>
      </c>
      <c r="F55" s="2">
        <f t="shared" si="4"/>
        <v>836.35460850752497</v>
      </c>
      <c r="G55" s="2">
        <f t="shared" si="5"/>
        <v>305889.70725562912</v>
      </c>
    </row>
    <row r="56" spans="1:7">
      <c r="A56">
        <f t="shared" si="0"/>
        <v>55</v>
      </c>
      <c r="B56" s="1">
        <v>3.2899999999999999E-2</v>
      </c>
      <c r="C56" s="2">
        <f t="shared" si="1"/>
        <v>305889.70725562912</v>
      </c>
      <c r="D56" s="2">
        <f t="shared" si="2"/>
        <v>5249</v>
      </c>
      <c r="E56" s="2">
        <f t="shared" si="3"/>
        <v>311138.70725562912</v>
      </c>
      <c r="F56" s="2">
        <f t="shared" si="4"/>
        <v>853.03862239251646</v>
      </c>
      <c r="G56" s="2">
        <f t="shared" si="5"/>
        <v>311991.74587802164</v>
      </c>
    </row>
    <row r="57" spans="1:7">
      <c r="A57">
        <f t="shared" si="0"/>
        <v>56</v>
      </c>
      <c r="B57" s="1">
        <v>3.2899999999999999E-2</v>
      </c>
      <c r="C57" s="2">
        <f t="shared" si="1"/>
        <v>311991.74587802164</v>
      </c>
      <c r="D57" s="2">
        <f t="shared" si="2"/>
        <v>5249</v>
      </c>
      <c r="E57" s="2">
        <f t="shared" si="3"/>
        <v>317240.74587802164</v>
      </c>
      <c r="F57" s="2">
        <f t="shared" si="4"/>
        <v>869.76837828224268</v>
      </c>
      <c r="G57" s="2">
        <f t="shared" si="5"/>
        <v>318110.5142563039</v>
      </c>
    </row>
    <row r="58" spans="1:7">
      <c r="A58">
        <f t="shared" si="0"/>
        <v>57</v>
      </c>
      <c r="B58" s="1">
        <v>3.2899999999999999E-2</v>
      </c>
      <c r="C58" s="2">
        <f t="shared" si="1"/>
        <v>318110.5142563039</v>
      </c>
      <c r="D58" s="2">
        <f t="shared" si="2"/>
        <v>5249</v>
      </c>
      <c r="E58" s="2">
        <f t="shared" si="3"/>
        <v>323359.5142563039</v>
      </c>
      <c r="F58" s="2">
        <f t="shared" si="4"/>
        <v>886.54400158603312</v>
      </c>
      <c r="G58" s="2">
        <f t="shared" si="5"/>
        <v>324246.05825788993</v>
      </c>
    </row>
    <row r="59" spans="1:7">
      <c r="A59">
        <f t="shared" si="0"/>
        <v>58</v>
      </c>
      <c r="B59" s="1">
        <v>3.2899999999999999E-2</v>
      </c>
      <c r="C59" s="2">
        <f t="shared" si="1"/>
        <v>324246.05825788993</v>
      </c>
      <c r="D59" s="2">
        <f t="shared" si="2"/>
        <v>5249</v>
      </c>
      <c r="E59" s="2">
        <f t="shared" si="3"/>
        <v>329495.05825788993</v>
      </c>
      <c r="F59" s="2">
        <f t="shared" si="4"/>
        <v>903.36561805704821</v>
      </c>
      <c r="G59" s="2">
        <f t="shared" si="5"/>
        <v>330398.42387594696</v>
      </c>
    </row>
    <row r="60" spans="1:7">
      <c r="A60">
        <f t="shared" si="0"/>
        <v>59</v>
      </c>
      <c r="B60" s="1">
        <v>3.2899999999999999E-2</v>
      </c>
      <c r="C60" s="2">
        <f t="shared" si="1"/>
        <v>330398.42387594696</v>
      </c>
      <c r="D60" s="2">
        <f t="shared" si="2"/>
        <v>5249</v>
      </c>
      <c r="E60" s="2">
        <f t="shared" si="3"/>
        <v>335647.42387594696</v>
      </c>
      <c r="F60" s="2">
        <f t="shared" si="4"/>
        <v>920.23335379322123</v>
      </c>
      <c r="G60" s="2">
        <f t="shared" si="5"/>
        <v>336567.65722974017</v>
      </c>
    </row>
    <row r="61" spans="1:7">
      <c r="A61">
        <f t="shared" si="0"/>
        <v>60</v>
      </c>
      <c r="B61" s="1">
        <v>3.2899999999999999E-2</v>
      </c>
      <c r="C61" s="2">
        <f t="shared" si="1"/>
        <v>336567.65722974017</v>
      </c>
      <c r="D61" s="2">
        <f t="shared" si="2"/>
        <v>5249</v>
      </c>
      <c r="E61" s="2">
        <f t="shared" si="3"/>
        <v>341816.65722974017</v>
      </c>
      <c r="F61" s="2">
        <f t="shared" si="4"/>
        <v>937.14733523820416</v>
      </c>
      <c r="G61" s="2">
        <f t="shared" si="5"/>
        <v>342753.8045649784</v>
      </c>
    </row>
    <row r="62" spans="1:7">
      <c r="A62">
        <f t="shared" si="0"/>
        <v>61</v>
      </c>
      <c r="B62" s="1">
        <v>3.2899999999999999E-2</v>
      </c>
      <c r="C62" s="2">
        <f t="shared" si="1"/>
        <v>342753.8045649784</v>
      </c>
      <c r="D62" s="2">
        <f t="shared" si="2"/>
        <v>5249</v>
      </c>
      <c r="E62" s="2">
        <f t="shared" si="3"/>
        <v>348002.8045649784</v>
      </c>
      <c r="F62" s="2">
        <f t="shared" si="4"/>
        <v>954.10768918231577</v>
      </c>
      <c r="G62" s="2">
        <f t="shared" si="5"/>
        <v>348956.91225416074</v>
      </c>
    </row>
    <row r="63" spans="1:7">
      <c r="A63">
        <f t="shared" si="0"/>
        <v>62</v>
      </c>
      <c r="B63" s="1">
        <v>3.2899999999999999E-2</v>
      </c>
      <c r="C63" s="2">
        <f t="shared" si="1"/>
        <v>348956.91225416074</v>
      </c>
      <c r="D63" s="2">
        <f t="shared" si="2"/>
        <v>5249</v>
      </c>
      <c r="E63" s="2">
        <f t="shared" si="3"/>
        <v>354205.91225416074</v>
      </c>
      <c r="F63" s="2">
        <f t="shared" si="4"/>
        <v>971.11454276349059</v>
      </c>
      <c r="G63" s="2">
        <f t="shared" si="5"/>
        <v>355177.02679692424</v>
      </c>
    </row>
    <row r="64" spans="1:7">
      <c r="A64">
        <f t="shared" si="0"/>
        <v>63</v>
      </c>
      <c r="B64" s="1">
        <v>3.2899999999999999E-2</v>
      </c>
      <c r="C64" s="2">
        <f t="shared" si="1"/>
        <v>355177.02679692424</v>
      </c>
      <c r="D64" s="2">
        <f t="shared" si="2"/>
        <v>5249</v>
      </c>
      <c r="E64" s="2">
        <f t="shared" si="3"/>
        <v>360426.02679692424</v>
      </c>
      <c r="F64" s="2">
        <f t="shared" si="4"/>
        <v>988.16802346823397</v>
      </c>
      <c r="G64" s="2">
        <f t="shared" si="5"/>
        <v>361414.19482039247</v>
      </c>
    </row>
    <row r="65" spans="1:7">
      <c r="A65">
        <f t="shared" si="0"/>
        <v>64</v>
      </c>
      <c r="B65" s="1">
        <v>3.2899999999999999E-2</v>
      </c>
      <c r="C65" s="2">
        <f t="shared" si="1"/>
        <v>361414.19482039247</v>
      </c>
      <c r="D65" s="2">
        <f t="shared" si="2"/>
        <v>5249</v>
      </c>
      <c r="E65" s="2">
        <f t="shared" si="3"/>
        <v>366663.19482039247</v>
      </c>
      <c r="F65" s="2">
        <f t="shared" si="4"/>
        <v>1005.268259132576</v>
      </c>
      <c r="G65" s="2">
        <f t="shared" si="5"/>
        <v>367668.46307952504</v>
      </c>
    </row>
    <row r="66" spans="1:7">
      <c r="A66">
        <f t="shared" si="0"/>
        <v>65</v>
      </c>
      <c r="B66" s="1">
        <v>3.2899999999999999E-2</v>
      </c>
      <c r="C66" s="2">
        <f t="shared" si="1"/>
        <v>367668.46307952504</v>
      </c>
      <c r="D66" s="2">
        <f t="shared" si="2"/>
        <v>5249</v>
      </c>
      <c r="E66" s="2">
        <f t="shared" si="3"/>
        <v>372917.46307952504</v>
      </c>
      <c r="F66" s="2">
        <f t="shared" si="4"/>
        <v>1022.4153779430311</v>
      </c>
      <c r="G66" s="2">
        <f t="shared" si="5"/>
        <v>373939.87845746806</v>
      </c>
    </row>
    <row r="67" spans="1:7">
      <c r="A67">
        <f t="shared" si="0"/>
        <v>66</v>
      </c>
      <c r="B67" s="1">
        <v>3.2899999999999999E-2</v>
      </c>
      <c r="C67" s="2">
        <f t="shared" si="1"/>
        <v>373939.87845746806</v>
      </c>
      <c r="D67" s="2">
        <f t="shared" si="2"/>
        <v>5249</v>
      </c>
      <c r="E67" s="2">
        <f t="shared" si="3"/>
        <v>379188.87845746806</v>
      </c>
      <c r="F67" s="2">
        <f t="shared" si="4"/>
        <v>1039.6095084375581</v>
      </c>
      <c r="G67" s="2">
        <f t="shared" si="5"/>
        <v>380228.48796590563</v>
      </c>
    </row>
    <row r="68" spans="1:7">
      <c r="A68">
        <f t="shared" ref="A68:A121" si="9">+A67+1</f>
        <v>67</v>
      </c>
      <c r="B68" s="1">
        <v>3.2899999999999999E-2</v>
      </c>
      <c r="C68" s="2">
        <f t="shared" ref="C68:C121" si="10">+G67</f>
        <v>380228.48796590563</v>
      </c>
      <c r="D68" s="2">
        <f t="shared" ref="D68:D121" si="11">+D67</f>
        <v>5249</v>
      </c>
      <c r="E68" s="2">
        <f t="shared" ref="E68:E121" si="12">+C68+D68</f>
        <v>385477.48796590563</v>
      </c>
      <c r="F68" s="2">
        <f t="shared" ref="F68:F121" si="13">+(E68*B68)/12</f>
        <v>1056.8507795065245</v>
      </c>
      <c r="G68" s="2">
        <f t="shared" ref="G68:G121" si="14">+E68+F68</f>
        <v>386534.33874541218</v>
      </c>
    </row>
    <row r="69" spans="1:7">
      <c r="A69">
        <f t="shared" si="9"/>
        <v>68</v>
      </c>
      <c r="B69" s="1">
        <v>3.2899999999999999E-2</v>
      </c>
      <c r="C69" s="2">
        <f t="shared" si="10"/>
        <v>386534.33874541218</v>
      </c>
      <c r="D69" s="2">
        <f t="shared" si="11"/>
        <v>5249</v>
      </c>
      <c r="E69" s="2">
        <f t="shared" si="12"/>
        <v>391783.33874541218</v>
      </c>
      <c r="F69" s="2">
        <f t="shared" si="13"/>
        <v>1074.1393203936716</v>
      </c>
      <c r="G69" s="2">
        <f t="shared" si="14"/>
        <v>392857.47806580586</v>
      </c>
    </row>
    <row r="70" spans="1:7">
      <c r="A70">
        <f t="shared" si="9"/>
        <v>69</v>
      </c>
      <c r="B70" s="1">
        <v>3.2899999999999999E-2</v>
      </c>
      <c r="C70" s="2">
        <f t="shared" si="10"/>
        <v>392857.47806580586</v>
      </c>
      <c r="D70" s="2">
        <f t="shared" si="11"/>
        <v>5249</v>
      </c>
      <c r="E70" s="2">
        <f t="shared" si="12"/>
        <v>398106.47806580586</v>
      </c>
      <c r="F70" s="2">
        <f t="shared" si="13"/>
        <v>1091.4752606970844</v>
      </c>
      <c r="G70" s="2">
        <f t="shared" si="14"/>
        <v>399197.95332650293</v>
      </c>
    </row>
    <row r="71" spans="1:7">
      <c r="A71">
        <f t="shared" si="9"/>
        <v>70</v>
      </c>
      <c r="B71" s="1">
        <v>3.2899999999999999E-2</v>
      </c>
      <c r="C71" s="2">
        <f t="shared" si="10"/>
        <v>399197.95332650293</v>
      </c>
      <c r="D71" s="2">
        <f t="shared" si="11"/>
        <v>5249</v>
      </c>
      <c r="E71" s="2">
        <f t="shared" si="12"/>
        <v>404446.95332650293</v>
      </c>
      <c r="F71" s="2">
        <f t="shared" si="13"/>
        <v>1108.8587303701622</v>
      </c>
      <c r="G71" s="2">
        <f t="shared" si="14"/>
        <v>405555.81205687311</v>
      </c>
    </row>
    <row r="72" spans="1:7">
      <c r="A72">
        <f t="shared" si="9"/>
        <v>71</v>
      </c>
      <c r="B72" s="1">
        <v>3.2899999999999999E-2</v>
      </c>
      <c r="C72" s="2">
        <f t="shared" si="10"/>
        <v>405555.81205687311</v>
      </c>
      <c r="D72" s="2">
        <f t="shared" si="11"/>
        <v>5249</v>
      </c>
      <c r="E72" s="2">
        <f t="shared" si="12"/>
        <v>410804.81205687311</v>
      </c>
      <c r="F72" s="2">
        <f t="shared" si="13"/>
        <v>1126.2898597225937</v>
      </c>
      <c r="G72" s="2">
        <f t="shared" si="14"/>
        <v>411931.10191659571</v>
      </c>
    </row>
    <row r="73" spans="1:7">
      <c r="A73">
        <f t="shared" si="9"/>
        <v>72</v>
      </c>
      <c r="B73" s="1">
        <v>3.2899999999999999E-2</v>
      </c>
      <c r="C73" s="2">
        <f t="shared" si="10"/>
        <v>411931.10191659571</v>
      </c>
      <c r="D73" s="2">
        <f t="shared" si="11"/>
        <v>5249</v>
      </c>
      <c r="E73" s="2">
        <f t="shared" si="12"/>
        <v>417180.10191659571</v>
      </c>
      <c r="F73" s="2">
        <f t="shared" si="13"/>
        <v>1143.7687794213332</v>
      </c>
      <c r="G73" s="2">
        <f t="shared" si="14"/>
        <v>418323.87069601705</v>
      </c>
    </row>
    <row r="74" spans="1:7">
      <c r="A74">
        <f t="shared" si="9"/>
        <v>73</v>
      </c>
      <c r="B74" s="1">
        <v>3.2899999999999999E-2</v>
      </c>
      <c r="C74" s="2">
        <f t="shared" si="10"/>
        <v>418323.87069601705</v>
      </c>
      <c r="D74" s="2">
        <f t="shared" si="11"/>
        <v>5249</v>
      </c>
      <c r="E74" s="2">
        <f t="shared" si="12"/>
        <v>423572.87069601705</v>
      </c>
      <c r="F74" s="2">
        <f t="shared" si="13"/>
        <v>1161.2956204915802</v>
      </c>
      <c r="G74" s="2">
        <f t="shared" si="14"/>
        <v>424734.16631650861</v>
      </c>
    </row>
    <row r="75" spans="1:7">
      <c r="A75">
        <f t="shared" si="9"/>
        <v>74</v>
      </c>
      <c r="B75" s="1">
        <v>3.2899999999999999E-2</v>
      </c>
      <c r="C75" s="2">
        <f t="shared" si="10"/>
        <v>424734.16631650861</v>
      </c>
      <c r="D75" s="2">
        <f t="shared" si="11"/>
        <v>5249</v>
      </c>
      <c r="E75" s="2">
        <f t="shared" si="12"/>
        <v>429983.16631650861</v>
      </c>
      <c r="F75" s="2">
        <f t="shared" si="13"/>
        <v>1178.870514317761</v>
      </c>
      <c r="G75" s="2">
        <f t="shared" si="14"/>
        <v>431162.03683082637</v>
      </c>
    </row>
    <row r="76" spans="1:7">
      <c r="A76">
        <f t="shared" si="9"/>
        <v>75</v>
      </c>
      <c r="B76" s="1">
        <v>3.2899999999999999E-2</v>
      </c>
      <c r="C76" s="2">
        <f t="shared" si="10"/>
        <v>431162.03683082637</v>
      </c>
      <c r="D76" s="2">
        <f t="shared" si="11"/>
        <v>5249</v>
      </c>
      <c r="E76" s="2">
        <f t="shared" si="12"/>
        <v>436411.03683082637</v>
      </c>
      <c r="F76" s="2">
        <f t="shared" si="13"/>
        <v>1196.4935926445157</v>
      </c>
      <c r="G76" s="2">
        <f t="shared" si="14"/>
        <v>437607.53042347089</v>
      </c>
    </row>
    <row r="77" spans="1:7">
      <c r="A77">
        <f t="shared" si="9"/>
        <v>76</v>
      </c>
      <c r="B77" s="1">
        <v>3.2899999999999999E-2</v>
      </c>
      <c r="C77" s="2">
        <f t="shared" si="10"/>
        <v>437607.53042347089</v>
      </c>
      <c r="D77" s="2">
        <f t="shared" si="11"/>
        <v>5249</v>
      </c>
      <c r="E77" s="2">
        <f t="shared" si="12"/>
        <v>442856.53042347089</v>
      </c>
      <c r="F77" s="2">
        <f t="shared" si="13"/>
        <v>1214.1649875776827</v>
      </c>
      <c r="G77" s="2">
        <f t="shared" si="14"/>
        <v>444070.6954110486</v>
      </c>
    </row>
    <row r="78" spans="1:7">
      <c r="A78">
        <f t="shared" si="9"/>
        <v>77</v>
      </c>
      <c r="B78" s="1">
        <v>3.2899999999999999E-2</v>
      </c>
      <c r="C78" s="2">
        <f t="shared" si="10"/>
        <v>444070.6954110486</v>
      </c>
      <c r="D78" s="2">
        <f t="shared" si="11"/>
        <v>5249</v>
      </c>
      <c r="E78" s="2">
        <f t="shared" si="12"/>
        <v>449319.6954110486</v>
      </c>
      <c r="F78" s="2">
        <f t="shared" si="13"/>
        <v>1231.8848315852915</v>
      </c>
      <c r="G78" s="2">
        <f t="shared" si="14"/>
        <v>450551.58024263388</v>
      </c>
    </row>
    <row r="79" spans="1:7">
      <c r="A79">
        <f t="shared" si="9"/>
        <v>78</v>
      </c>
      <c r="B79" s="1">
        <v>3.2899999999999999E-2</v>
      </c>
      <c r="C79" s="2">
        <f t="shared" si="10"/>
        <v>450551.58024263388</v>
      </c>
      <c r="D79" s="2">
        <f t="shared" si="11"/>
        <v>5249</v>
      </c>
      <c r="E79" s="2">
        <f t="shared" si="12"/>
        <v>455800.58024263388</v>
      </c>
      <c r="F79" s="2">
        <f t="shared" si="13"/>
        <v>1249.6532574985545</v>
      </c>
      <c r="G79" s="2">
        <f t="shared" si="14"/>
        <v>457050.23350013245</v>
      </c>
    </row>
    <row r="80" spans="1:7">
      <c r="A80">
        <f t="shared" si="9"/>
        <v>79</v>
      </c>
      <c r="B80" s="1">
        <v>3.2899999999999999E-2</v>
      </c>
      <c r="C80" s="2">
        <f t="shared" si="10"/>
        <v>457050.23350013245</v>
      </c>
      <c r="D80" s="2">
        <f t="shared" si="11"/>
        <v>5249</v>
      </c>
      <c r="E80" s="2">
        <f t="shared" si="12"/>
        <v>462299.23350013245</v>
      </c>
      <c r="F80" s="2">
        <f t="shared" si="13"/>
        <v>1267.4703985128631</v>
      </c>
      <c r="G80" s="2">
        <f t="shared" si="14"/>
        <v>463566.7038986453</v>
      </c>
    </row>
    <row r="81" spans="1:7">
      <c r="A81">
        <f t="shared" si="9"/>
        <v>80</v>
      </c>
      <c r="B81" s="1">
        <v>3.2899999999999999E-2</v>
      </c>
      <c r="C81" s="2">
        <f t="shared" si="10"/>
        <v>463566.7038986453</v>
      </c>
      <c r="D81" s="2">
        <f t="shared" si="11"/>
        <v>5249</v>
      </c>
      <c r="E81" s="2">
        <f t="shared" si="12"/>
        <v>468815.7038986453</v>
      </c>
      <c r="F81" s="2">
        <f t="shared" si="13"/>
        <v>1285.3363881887858</v>
      </c>
      <c r="G81" s="2">
        <f t="shared" si="14"/>
        <v>470101.04028683406</v>
      </c>
    </row>
    <row r="82" spans="1:7">
      <c r="A82">
        <f t="shared" si="9"/>
        <v>81</v>
      </c>
      <c r="B82" s="1">
        <v>3.2899999999999999E-2</v>
      </c>
      <c r="C82" s="2">
        <f t="shared" si="10"/>
        <v>470101.04028683406</v>
      </c>
      <c r="D82" s="2">
        <f t="shared" si="11"/>
        <v>5249</v>
      </c>
      <c r="E82" s="2">
        <f t="shared" si="12"/>
        <v>475350.04028683406</v>
      </c>
      <c r="F82" s="2">
        <f t="shared" si="13"/>
        <v>1303.25136045307</v>
      </c>
      <c r="G82" s="2">
        <f t="shared" si="14"/>
        <v>476653.29164728714</v>
      </c>
    </row>
    <row r="83" spans="1:7">
      <c r="A83">
        <f t="shared" si="9"/>
        <v>82</v>
      </c>
      <c r="B83" s="1">
        <v>3.2899999999999999E-2</v>
      </c>
      <c r="C83" s="2">
        <f t="shared" si="10"/>
        <v>476653.29164728714</v>
      </c>
      <c r="D83" s="2">
        <f t="shared" si="11"/>
        <v>5249</v>
      </c>
      <c r="E83" s="2">
        <f t="shared" si="12"/>
        <v>481902.29164728714</v>
      </c>
      <c r="F83" s="2">
        <f t="shared" si="13"/>
        <v>1321.2154495996456</v>
      </c>
      <c r="G83" s="2">
        <f t="shared" si="14"/>
        <v>483223.50709688681</v>
      </c>
    </row>
    <row r="84" spans="1:7">
      <c r="A84">
        <f t="shared" si="9"/>
        <v>83</v>
      </c>
      <c r="B84" s="1">
        <v>3.2899999999999999E-2</v>
      </c>
      <c r="C84" s="2">
        <f t="shared" si="10"/>
        <v>483223.50709688681</v>
      </c>
      <c r="D84" s="2">
        <f t="shared" si="11"/>
        <v>5249</v>
      </c>
      <c r="E84" s="2">
        <f t="shared" si="12"/>
        <v>488472.50709688681</v>
      </c>
      <c r="F84" s="2">
        <f t="shared" si="13"/>
        <v>1339.2287902906312</v>
      </c>
      <c r="G84" s="2">
        <f t="shared" si="14"/>
        <v>489811.73588717746</v>
      </c>
    </row>
    <row r="85" spans="1:7">
      <c r="A85">
        <f t="shared" si="9"/>
        <v>84</v>
      </c>
      <c r="B85" s="1">
        <v>3.2899999999999999E-2</v>
      </c>
      <c r="C85" s="2">
        <f t="shared" si="10"/>
        <v>489811.73588717746</v>
      </c>
      <c r="D85" s="2">
        <f t="shared" si="11"/>
        <v>5249</v>
      </c>
      <c r="E85" s="2">
        <f t="shared" si="12"/>
        <v>495060.73588717746</v>
      </c>
      <c r="F85" s="2">
        <f t="shared" si="13"/>
        <v>1357.2915175573448</v>
      </c>
      <c r="G85" s="2">
        <f t="shared" si="14"/>
        <v>496418.02740473481</v>
      </c>
    </row>
    <row r="86" spans="1:7">
      <c r="A86">
        <f t="shared" si="9"/>
        <v>85</v>
      </c>
      <c r="B86" s="1">
        <v>3.2899999999999999E-2</v>
      </c>
      <c r="C86" s="2">
        <f t="shared" si="10"/>
        <v>496418.02740473481</v>
      </c>
      <c r="D86" s="2">
        <f t="shared" si="11"/>
        <v>5249</v>
      </c>
      <c r="E86" s="2">
        <f t="shared" si="12"/>
        <v>501667.02740473481</v>
      </c>
      <c r="F86" s="2">
        <f t="shared" si="13"/>
        <v>1375.4037668013145</v>
      </c>
      <c r="G86" s="2">
        <f t="shared" si="14"/>
        <v>503042.4311715361</v>
      </c>
    </row>
    <row r="87" spans="1:7">
      <c r="A87">
        <f t="shared" si="9"/>
        <v>86</v>
      </c>
      <c r="B87" s="1">
        <v>3.2899999999999999E-2</v>
      </c>
      <c r="C87" s="2">
        <f t="shared" si="10"/>
        <v>503042.4311715361</v>
      </c>
      <c r="D87" s="2">
        <f t="shared" si="11"/>
        <v>5249</v>
      </c>
      <c r="E87" s="2">
        <f t="shared" si="12"/>
        <v>508291.4311715361</v>
      </c>
      <c r="F87" s="2">
        <f t="shared" si="13"/>
        <v>1393.5656737952947</v>
      </c>
      <c r="G87" s="2">
        <f t="shared" si="14"/>
        <v>509684.99684533139</v>
      </c>
    </row>
    <row r="88" spans="1:7">
      <c r="A88">
        <f t="shared" si="9"/>
        <v>87</v>
      </c>
      <c r="B88" s="1">
        <v>3.2899999999999999E-2</v>
      </c>
      <c r="C88" s="2">
        <f t="shared" si="10"/>
        <v>509684.99684533139</v>
      </c>
      <c r="D88" s="2">
        <f t="shared" si="11"/>
        <v>5249</v>
      </c>
      <c r="E88" s="2">
        <f t="shared" si="12"/>
        <v>514933.99684533139</v>
      </c>
      <c r="F88" s="2">
        <f t="shared" si="13"/>
        <v>1411.7773746842834</v>
      </c>
      <c r="G88" s="2">
        <f t="shared" si="14"/>
        <v>516345.77422001568</v>
      </c>
    </row>
    <row r="89" spans="1:7">
      <c r="A89">
        <f t="shared" si="9"/>
        <v>88</v>
      </c>
      <c r="B89" s="1">
        <v>3.2899999999999999E-2</v>
      </c>
      <c r="C89" s="2">
        <f t="shared" si="10"/>
        <v>516345.77422001568</v>
      </c>
      <c r="D89" s="2">
        <f t="shared" si="11"/>
        <v>5249</v>
      </c>
      <c r="E89" s="2">
        <f t="shared" si="12"/>
        <v>521594.77422001568</v>
      </c>
      <c r="F89" s="2">
        <f t="shared" si="13"/>
        <v>1430.0390059865429</v>
      </c>
      <c r="G89" s="2">
        <f t="shared" si="14"/>
        <v>523024.81322600221</v>
      </c>
    </row>
    <row r="90" spans="1:7">
      <c r="A90">
        <f t="shared" si="9"/>
        <v>89</v>
      </c>
      <c r="B90" s="1">
        <v>3.2899999999999999E-2</v>
      </c>
      <c r="C90" s="2">
        <f t="shared" si="10"/>
        <v>523024.81322600221</v>
      </c>
      <c r="D90" s="2">
        <f t="shared" si="11"/>
        <v>5249</v>
      </c>
      <c r="E90" s="2">
        <f t="shared" si="12"/>
        <v>528273.81322600227</v>
      </c>
      <c r="F90" s="2">
        <f t="shared" si="13"/>
        <v>1448.3507045946228</v>
      </c>
      <c r="G90" s="2">
        <f t="shared" si="14"/>
        <v>529722.1639305969</v>
      </c>
    </row>
    <row r="91" spans="1:7">
      <c r="A91">
        <f t="shared" si="9"/>
        <v>90</v>
      </c>
      <c r="B91" s="1">
        <v>3.2899999999999999E-2</v>
      </c>
      <c r="C91" s="2">
        <f t="shared" si="10"/>
        <v>529722.1639305969</v>
      </c>
      <c r="D91" s="2">
        <f t="shared" si="11"/>
        <v>5249</v>
      </c>
      <c r="E91" s="2">
        <f t="shared" si="12"/>
        <v>534971.1639305969</v>
      </c>
      <c r="F91" s="2">
        <f t="shared" si="13"/>
        <v>1466.7126077763862</v>
      </c>
      <c r="G91" s="2">
        <f t="shared" si="14"/>
        <v>536437.8765383733</v>
      </c>
    </row>
    <row r="92" spans="1:7">
      <c r="A92">
        <f t="shared" si="9"/>
        <v>91</v>
      </c>
      <c r="B92" s="1">
        <v>3.2899999999999999E-2</v>
      </c>
      <c r="C92" s="2">
        <f t="shared" si="10"/>
        <v>536437.8765383733</v>
      </c>
      <c r="D92" s="2">
        <f t="shared" si="11"/>
        <v>5249</v>
      </c>
      <c r="E92" s="2">
        <f t="shared" si="12"/>
        <v>541686.8765383733</v>
      </c>
      <c r="F92" s="2">
        <f t="shared" si="13"/>
        <v>1485.12485317604</v>
      </c>
      <c r="G92" s="2">
        <f t="shared" si="14"/>
        <v>543172.00139154936</v>
      </c>
    </row>
    <row r="93" spans="1:7">
      <c r="A93">
        <f t="shared" si="9"/>
        <v>92</v>
      </c>
      <c r="B93" s="1">
        <v>3.2899999999999999E-2</v>
      </c>
      <c r="C93" s="2">
        <f t="shared" si="10"/>
        <v>543172.00139154936</v>
      </c>
      <c r="D93" s="2">
        <f t="shared" si="11"/>
        <v>5249</v>
      </c>
      <c r="E93" s="2">
        <f t="shared" si="12"/>
        <v>548421.00139154936</v>
      </c>
      <c r="F93" s="2">
        <f t="shared" si="13"/>
        <v>1503.5875788151643</v>
      </c>
      <c r="G93" s="2">
        <f t="shared" si="14"/>
        <v>549924.58897036454</v>
      </c>
    </row>
    <row r="94" spans="1:7">
      <c r="A94">
        <f t="shared" si="9"/>
        <v>93</v>
      </c>
      <c r="B94" s="1">
        <v>3.2899999999999999E-2</v>
      </c>
      <c r="C94" s="2">
        <f t="shared" si="10"/>
        <v>549924.58897036454</v>
      </c>
      <c r="D94" s="2">
        <f t="shared" si="11"/>
        <v>5249</v>
      </c>
      <c r="E94" s="2">
        <f t="shared" si="12"/>
        <v>555173.58897036454</v>
      </c>
      <c r="F94" s="2">
        <f t="shared" si="13"/>
        <v>1522.1009230937495</v>
      </c>
      <c r="G94" s="2">
        <f t="shared" si="14"/>
        <v>556695.68989345827</v>
      </c>
    </row>
    <row r="95" spans="1:7">
      <c r="A95">
        <f t="shared" si="9"/>
        <v>94</v>
      </c>
      <c r="B95" s="1">
        <v>3.2899999999999999E-2</v>
      </c>
      <c r="C95" s="2">
        <f t="shared" si="10"/>
        <v>556695.68989345827</v>
      </c>
      <c r="D95" s="2">
        <f t="shared" si="11"/>
        <v>5249</v>
      </c>
      <c r="E95" s="2">
        <f t="shared" si="12"/>
        <v>561944.68989345827</v>
      </c>
      <c r="F95" s="2">
        <f t="shared" si="13"/>
        <v>1540.6650247912314</v>
      </c>
      <c r="G95" s="2">
        <f t="shared" si="14"/>
        <v>563485.35491824953</v>
      </c>
    </row>
    <row r="96" spans="1:7">
      <c r="A96">
        <f t="shared" si="9"/>
        <v>95</v>
      </c>
      <c r="B96" s="1">
        <v>3.2899999999999999E-2</v>
      </c>
      <c r="C96" s="2">
        <f t="shared" si="10"/>
        <v>563485.35491824953</v>
      </c>
      <c r="D96" s="2">
        <f t="shared" si="11"/>
        <v>5249</v>
      </c>
      <c r="E96" s="2">
        <f t="shared" si="12"/>
        <v>568734.35491824953</v>
      </c>
      <c r="F96" s="2">
        <f t="shared" si="13"/>
        <v>1559.2800230675341</v>
      </c>
      <c r="G96" s="2">
        <f t="shared" si="14"/>
        <v>570293.63494131702</v>
      </c>
    </row>
    <row r="97" spans="1:7">
      <c r="A97">
        <f t="shared" si="9"/>
        <v>96</v>
      </c>
      <c r="B97" s="1">
        <v>3.2899999999999999E-2</v>
      </c>
      <c r="C97" s="2">
        <f t="shared" si="10"/>
        <v>570293.63494131702</v>
      </c>
      <c r="D97" s="2">
        <f t="shared" si="11"/>
        <v>5249</v>
      </c>
      <c r="E97" s="2">
        <f t="shared" si="12"/>
        <v>575542.63494131702</v>
      </c>
      <c r="F97" s="2">
        <f t="shared" si="13"/>
        <v>1577.9460574641107</v>
      </c>
      <c r="G97" s="2">
        <f t="shared" si="14"/>
        <v>577120.58099878114</v>
      </c>
    </row>
    <row r="98" spans="1:7">
      <c r="A98">
        <f t="shared" si="9"/>
        <v>97</v>
      </c>
      <c r="B98" s="1">
        <v>3.2899999999999999E-2</v>
      </c>
      <c r="C98" s="2">
        <f t="shared" si="10"/>
        <v>577120.58099878114</v>
      </c>
      <c r="D98" s="2">
        <f t="shared" si="11"/>
        <v>5249</v>
      </c>
      <c r="E98" s="2">
        <f t="shared" si="12"/>
        <v>582369.58099878114</v>
      </c>
      <c r="F98" s="2">
        <f t="shared" si="13"/>
        <v>1596.6632679049917</v>
      </c>
      <c r="G98" s="2">
        <f t="shared" si="14"/>
        <v>583966.24426668615</v>
      </c>
    </row>
    <row r="99" spans="1:7">
      <c r="A99">
        <f t="shared" si="9"/>
        <v>98</v>
      </c>
      <c r="B99" s="1">
        <v>3.2899999999999999E-2</v>
      </c>
      <c r="C99" s="2">
        <f t="shared" si="10"/>
        <v>583966.24426668615</v>
      </c>
      <c r="D99" s="2">
        <f t="shared" si="11"/>
        <v>5249</v>
      </c>
      <c r="E99" s="2">
        <f t="shared" si="12"/>
        <v>589215.24426668615</v>
      </c>
      <c r="F99" s="2">
        <f t="shared" si="13"/>
        <v>1615.431794697831</v>
      </c>
      <c r="G99" s="2">
        <f t="shared" si="14"/>
        <v>590830.67606138403</v>
      </c>
    </row>
    <row r="100" spans="1:7">
      <c r="A100">
        <f t="shared" si="9"/>
        <v>99</v>
      </c>
      <c r="B100" s="1">
        <v>3.2899999999999999E-2</v>
      </c>
      <c r="C100" s="2">
        <f t="shared" si="10"/>
        <v>590830.67606138403</v>
      </c>
      <c r="D100" s="2">
        <f t="shared" si="11"/>
        <v>5249</v>
      </c>
      <c r="E100" s="2">
        <f t="shared" si="12"/>
        <v>596079.67606138403</v>
      </c>
      <c r="F100" s="2">
        <f t="shared" si="13"/>
        <v>1634.2517785349612</v>
      </c>
      <c r="G100" s="2">
        <f t="shared" si="14"/>
        <v>597713.92783991899</v>
      </c>
    </row>
    <row r="101" spans="1:7">
      <c r="A101">
        <f t="shared" si="9"/>
        <v>100</v>
      </c>
      <c r="B101" s="1">
        <v>3.2899999999999999E-2</v>
      </c>
      <c r="C101" s="2">
        <f t="shared" si="10"/>
        <v>597713.92783991899</v>
      </c>
      <c r="D101" s="2">
        <f t="shared" si="11"/>
        <v>5249</v>
      </c>
      <c r="E101" s="2">
        <f t="shared" si="12"/>
        <v>602962.92783991899</v>
      </c>
      <c r="F101" s="2">
        <f t="shared" si="13"/>
        <v>1653.1233604944446</v>
      </c>
      <c r="G101" s="2">
        <f t="shared" si="14"/>
        <v>604616.05120041349</v>
      </c>
    </row>
    <row r="102" spans="1:7">
      <c r="A102">
        <f t="shared" si="9"/>
        <v>101</v>
      </c>
      <c r="B102" s="1">
        <v>3.2899999999999999E-2</v>
      </c>
      <c r="C102" s="2">
        <f t="shared" si="10"/>
        <v>604616.05120041349</v>
      </c>
      <c r="D102" s="2">
        <f t="shared" si="11"/>
        <v>5249</v>
      </c>
      <c r="E102" s="2">
        <f t="shared" si="12"/>
        <v>609865.05120041349</v>
      </c>
      <c r="F102" s="2">
        <f t="shared" si="13"/>
        <v>1672.0466820411336</v>
      </c>
      <c r="G102" s="2">
        <f t="shared" si="14"/>
        <v>611537.09788245463</v>
      </c>
    </row>
    <row r="103" spans="1:7">
      <c r="A103">
        <f t="shared" si="9"/>
        <v>102</v>
      </c>
      <c r="B103" s="1">
        <v>3.2899999999999999E-2</v>
      </c>
      <c r="C103" s="2">
        <f t="shared" si="10"/>
        <v>611537.09788245463</v>
      </c>
      <c r="D103" s="2">
        <f t="shared" si="11"/>
        <v>5249</v>
      </c>
      <c r="E103" s="2">
        <f t="shared" si="12"/>
        <v>616786.09788245463</v>
      </c>
      <c r="F103" s="2">
        <f t="shared" si="13"/>
        <v>1691.0218850277297</v>
      </c>
      <c r="G103" s="2">
        <f t="shared" si="14"/>
        <v>618477.11976748239</v>
      </c>
    </row>
    <row r="104" spans="1:7">
      <c r="A104">
        <f t="shared" si="9"/>
        <v>103</v>
      </c>
      <c r="B104" s="1">
        <v>3.2899999999999999E-2</v>
      </c>
      <c r="C104" s="2">
        <f t="shared" si="10"/>
        <v>618477.11976748239</v>
      </c>
      <c r="D104" s="2">
        <f t="shared" si="11"/>
        <v>5249</v>
      </c>
      <c r="E104" s="2">
        <f t="shared" si="12"/>
        <v>623726.11976748239</v>
      </c>
      <c r="F104" s="2">
        <f t="shared" si="13"/>
        <v>1710.0491116958474</v>
      </c>
      <c r="G104" s="2">
        <f t="shared" si="14"/>
        <v>625436.16887917824</v>
      </c>
    </row>
    <row r="105" spans="1:7">
      <c r="A105">
        <f t="shared" si="9"/>
        <v>104</v>
      </c>
      <c r="B105" s="1">
        <v>3.2899999999999999E-2</v>
      </c>
      <c r="C105" s="2">
        <f t="shared" si="10"/>
        <v>625436.16887917824</v>
      </c>
      <c r="D105" s="2">
        <f t="shared" si="11"/>
        <v>5249</v>
      </c>
      <c r="E105" s="2">
        <f t="shared" si="12"/>
        <v>630685.16887917824</v>
      </c>
      <c r="F105" s="2">
        <f t="shared" si="13"/>
        <v>1729.1285046770802</v>
      </c>
      <c r="G105" s="2">
        <f t="shared" si="14"/>
        <v>632414.29738385533</v>
      </c>
    </row>
    <row r="106" spans="1:7">
      <c r="A106">
        <f t="shared" si="9"/>
        <v>105</v>
      </c>
      <c r="B106" s="1">
        <v>3.2899999999999999E-2</v>
      </c>
      <c r="C106" s="2">
        <f t="shared" si="10"/>
        <v>632414.29738385533</v>
      </c>
      <c r="D106" s="2">
        <f t="shared" si="11"/>
        <v>5249</v>
      </c>
      <c r="E106" s="2">
        <f t="shared" si="12"/>
        <v>637663.29738385533</v>
      </c>
      <c r="F106" s="2">
        <f t="shared" si="13"/>
        <v>1748.2602069940701</v>
      </c>
      <c r="G106" s="2">
        <f t="shared" si="14"/>
        <v>639411.55759084935</v>
      </c>
    </row>
    <row r="107" spans="1:7">
      <c r="A107">
        <f t="shared" si="9"/>
        <v>106</v>
      </c>
      <c r="B107" s="1">
        <v>3.2899999999999999E-2</v>
      </c>
      <c r="C107" s="2">
        <f t="shared" si="10"/>
        <v>639411.55759084935</v>
      </c>
      <c r="D107" s="2">
        <f t="shared" si="11"/>
        <v>5249</v>
      </c>
      <c r="E107" s="2">
        <f t="shared" si="12"/>
        <v>644660.55759084935</v>
      </c>
      <c r="F107" s="2">
        <f t="shared" si="13"/>
        <v>1767.4443620615784</v>
      </c>
      <c r="G107" s="2">
        <f t="shared" si="14"/>
        <v>646428.00195291091</v>
      </c>
    </row>
    <row r="108" spans="1:7">
      <c r="A108">
        <f t="shared" si="9"/>
        <v>107</v>
      </c>
      <c r="B108" s="1">
        <v>3.2899999999999999E-2</v>
      </c>
      <c r="C108" s="2">
        <f t="shared" si="10"/>
        <v>646428.00195291091</v>
      </c>
      <c r="D108" s="2">
        <f t="shared" si="11"/>
        <v>5249</v>
      </c>
      <c r="E108" s="2">
        <f t="shared" si="12"/>
        <v>651677.00195291091</v>
      </c>
      <c r="F108" s="2">
        <f t="shared" si="13"/>
        <v>1786.681113687564</v>
      </c>
      <c r="G108" s="2">
        <f t="shared" si="14"/>
        <v>653463.68306659849</v>
      </c>
    </row>
    <row r="109" spans="1:7">
      <c r="A109">
        <f t="shared" si="9"/>
        <v>108</v>
      </c>
      <c r="B109" s="1">
        <v>3.2899999999999999E-2</v>
      </c>
      <c r="C109" s="2">
        <f t="shared" si="10"/>
        <v>653463.68306659849</v>
      </c>
      <c r="D109" s="2">
        <f t="shared" si="11"/>
        <v>5249</v>
      </c>
      <c r="E109" s="2">
        <f t="shared" si="12"/>
        <v>658712.68306659849</v>
      </c>
      <c r="F109" s="2">
        <f t="shared" si="13"/>
        <v>1805.9706060742574</v>
      </c>
      <c r="G109" s="2">
        <f t="shared" si="14"/>
        <v>660518.65367267269</v>
      </c>
    </row>
    <row r="110" spans="1:7">
      <c r="A110">
        <f t="shared" si="9"/>
        <v>109</v>
      </c>
      <c r="B110" s="1">
        <v>3.2899999999999999E-2</v>
      </c>
      <c r="C110" s="2">
        <f t="shared" si="10"/>
        <v>660518.65367267269</v>
      </c>
      <c r="D110" s="2">
        <f t="shared" si="11"/>
        <v>5249</v>
      </c>
      <c r="E110" s="2">
        <f t="shared" si="12"/>
        <v>665767.65367267269</v>
      </c>
      <c r="F110" s="2">
        <f t="shared" si="13"/>
        <v>1825.3129838192442</v>
      </c>
      <c r="G110" s="2">
        <f t="shared" si="14"/>
        <v>667592.96665649198</v>
      </c>
    </row>
    <row r="111" spans="1:7">
      <c r="A111">
        <f t="shared" si="9"/>
        <v>110</v>
      </c>
      <c r="B111" s="1">
        <v>3.2899999999999999E-2</v>
      </c>
      <c r="C111" s="2">
        <f t="shared" si="10"/>
        <v>667592.96665649198</v>
      </c>
      <c r="D111" s="2">
        <f t="shared" si="11"/>
        <v>5249</v>
      </c>
      <c r="E111" s="2">
        <f t="shared" si="12"/>
        <v>672841.96665649198</v>
      </c>
      <c r="F111" s="2">
        <f t="shared" si="13"/>
        <v>1844.7083919165489</v>
      </c>
      <c r="G111" s="2">
        <f t="shared" si="14"/>
        <v>674686.67504840856</v>
      </c>
    </row>
    <row r="112" spans="1:7">
      <c r="A112">
        <f t="shared" si="9"/>
        <v>111</v>
      </c>
      <c r="B112" s="1">
        <v>3.2899999999999999E-2</v>
      </c>
      <c r="C112" s="2">
        <f t="shared" si="10"/>
        <v>674686.67504840856</v>
      </c>
      <c r="D112" s="2">
        <f t="shared" si="11"/>
        <v>5249</v>
      </c>
      <c r="E112" s="2">
        <f t="shared" si="12"/>
        <v>679935.67504840856</v>
      </c>
      <c r="F112" s="2">
        <f t="shared" si="13"/>
        <v>1864.1569757577201</v>
      </c>
      <c r="G112" s="2">
        <f t="shared" si="14"/>
        <v>681799.83202416624</v>
      </c>
    </row>
    <row r="113" spans="1:7">
      <c r="A113">
        <f t="shared" si="9"/>
        <v>112</v>
      </c>
      <c r="B113" s="1">
        <v>3.2899999999999999E-2</v>
      </c>
      <c r="C113" s="2">
        <f t="shared" si="10"/>
        <v>681799.83202416624</v>
      </c>
      <c r="D113" s="2">
        <f t="shared" si="11"/>
        <v>5249</v>
      </c>
      <c r="E113" s="2">
        <f t="shared" si="12"/>
        <v>687048.83202416624</v>
      </c>
      <c r="F113" s="2">
        <f t="shared" si="13"/>
        <v>1883.6588811329223</v>
      </c>
      <c r="G113" s="2">
        <f t="shared" si="14"/>
        <v>688932.4909052992</v>
      </c>
    </row>
    <row r="114" spans="1:7">
      <c r="A114">
        <f t="shared" si="9"/>
        <v>113</v>
      </c>
      <c r="B114" s="1">
        <v>3.2899999999999999E-2</v>
      </c>
      <c r="C114" s="2">
        <f t="shared" si="10"/>
        <v>688932.4909052992</v>
      </c>
      <c r="D114" s="2">
        <f t="shared" si="11"/>
        <v>5249</v>
      </c>
      <c r="E114" s="2">
        <f t="shared" si="12"/>
        <v>694181.4909052992</v>
      </c>
      <c r="F114" s="2">
        <f t="shared" si="13"/>
        <v>1903.2142542320287</v>
      </c>
      <c r="G114" s="2">
        <f t="shared" si="14"/>
        <v>696084.70515953121</v>
      </c>
    </row>
    <row r="115" spans="1:7">
      <c r="A115">
        <f t="shared" si="9"/>
        <v>114</v>
      </c>
      <c r="B115" s="1">
        <v>3.2899999999999999E-2</v>
      </c>
      <c r="C115" s="2">
        <f t="shared" si="10"/>
        <v>696084.70515953121</v>
      </c>
      <c r="D115" s="2">
        <f t="shared" si="11"/>
        <v>5249</v>
      </c>
      <c r="E115" s="2">
        <f t="shared" si="12"/>
        <v>701333.70515953121</v>
      </c>
      <c r="F115" s="2">
        <f t="shared" si="13"/>
        <v>1922.8232416457147</v>
      </c>
      <c r="G115" s="2">
        <f t="shared" si="14"/>
        <v>703256.52840117691</v>
      </c>
    </row>
    <row r="116" spans="1:7">
      <c r="A116">
        <f t="shared" si="9"/>
        <v>115</v>
      </c>
      <c r="B116" s="1">
        <v>3.2899999999999999E-2</v>
      </c>
      <c r="C116" s="2">
        <f t="shared" si="10"/>
        <v>703256.52840117691</v>
      </c>
      <c r="D116" s="2">
        <f t="shared" si="11"/>
        <v>5249</v>
      </c>
      <c r="E116" s="2">
        <f t="shared" si="12"/>
        <v>708505.52840117691</v>
      </c>
      <c r="F116" s="2">
        <f t="shared" si="13"/>
        <v>1942.4859903665599</v>
      </c>
      <c r="G116" s="2">
        <f t="shared" si="14"/>
        <v>710448.01439154346</v>
      </c>
    </row>
    <row r="117" spans="1:7">
      <c r="A117">
        <f t="shared" si="9"/>
        <v>116</v>
      </c>
      <c r="B117" s="1">
        <v>3.2899999999999999E-2</v>
      </c>
      <c r="C117" s="2">
        <f t="shared" si="10"/>
        <v>710448.01439154346</v>
      </c>
      <c r="D117" s="2">
        <f t="shared" si="11"/>
        <v>5249</v>
      </c>
      <c r="E117" s="2">
        <f t="shared" si="12"/>
        <v>715697.01439154346</v>
      </c>
      <c r="F117" s="2">
        <f t="shared" si="13"/>
        <v>1962.2026477901481</v>
      </c>
      <c r="G117" s="2">
        <f t="shared" si="14"/>
        <v>717659.21703933366</v>
      </c>
    </row>
    <row r="118" spans="1:7">
      <c r="A118">
        <f t="shared" si="9"/>
        <v>117</v>
      </c>
      <c r="B118" s="1">
        <v>3.2899999999999999E-2</v>
      </c>
      <c r="C118" s="2">
        <f t="shared" si="10"/>
        <v>717659.21703933366</v>
      </c>
      <c r="D118" s="2">
        <f t="shared" si="11"/>
        <v>5249</v>
      </c>
      <c r="E118" s="2">
        <f t="shared" si="12"/>
        <v>722908.21703933366</v>
      </c>
      <c r="F118" s="2">
        <f t="shared" si="13"/>
        <v>1981.973361716173</v>
      </c>
      <c r="G118" s="2">
        <f t="shared" si="14"/>
        <v>724890.1904010498</v>
      </c>
    </row>
    <row r="119" spans="1:7">
      <c r="A119">
        <f t="shared" si="9"/>
        <v>118</v>
      </c>
      <c r="B119" s="1">
        <v>3.2899999999999999E-2</v>
      </c>
      <c r="C119" s="2">
        <f t="shared" si="10"/>
        <v>724890.1904010498</v>
      </c>
      <c r="D119" s="2">
        <f t="shared" si="11"/>
        <v>5249</v>
      </c>
      <c r="E119" s="2">
        <f t="shared" si="12"/>
        <v>730139.1904010498</v>
      </c>
      <c r="F119" s="2">
        <f t="shared" si="13"/>
        <v>2001.7982803495449</v>
      </c>
      <c r="G119" s="2">
        <f t="shared" si="14"/>
        <v>732140.98868139938</v>
      </c>
    </row>
    <row r="120" spans="1:7">
      <c r="A120">
        <f t="shared" si="9"/>
        <v>119</v>
      </c>
      <c r="B120" s="1">
        <v>3.2899999999999999E-2</v>
      </c>
      <c r="C120" s="2">
        <f t="shared" si="10"/>
        <v>732140.98868139938</v>
      </c>
      <c r="D120" s="2">
        <f t="shared" si="11"/>
        <v>5249</v>
      </c>
      <c r="E120" s="2">
        <f t="shared" si="12"/>
        <v>737389.98868139938</v>
      </c>
      <c r="F120" s="2">
        <f t="shared" si="13"/>
        <v>2021.6775523015033</v>
      </c>
      <c r="G120" s="2">
        <f t="shared" si="14"/>
        <v>739411.66623370093</v>
      </c>
    </row>
    <row r="121" spans="1:7">
      <c r="A121">
        <f t="shared" si="9"/>
        <v>120</v>
      </c>
      <c r="B121" s="1">
        <v>3.2899999999999999E-2</v>
      </c>
      <c r="C121" s="2">
        <f t="shared" si="10"/>
        <v>739411.66623370093</v>
      </c>
      <c r="D121" s="2">
        <f t="shared" si="11"/>
        <v>5249</v>
      </c>
      <c r="E121" s="2">
        <f t="shared" si="12"/>
        <v>744660.66623370093</v>
      </c>
      <c r="F121" s="2">
        <f t="shared" si="13"/>
        <v>2041.61132659073</v>
      </c>
      <c r="G121" s="2">
        <f t="shared" si="14"/>
        <v>746702.2775602917</v>
      </c>
    </row>
    <row r="123" spans="1:7">
      <c r="B123" t="s">
        <v>4</v>
      </c>
      <c r="D123" s="2">
        <f>SUM(D2:D122)</f>
        <v>629880</v>
      </c>
      <c r="E123" s="2" t="s">
        <v>7</v>
      </c>
      <c r="F123" s="2">
        <f t="shared" ref="E123:G123" si="15">SUM(F2:F122)</f>
        <v>116822.27756029132</v>
      </c>
      <c r="G123" s="2" t="s">
        <v>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R123"/>
  <sheetViews>
    <sheetView topLeftCell="A97" workbookViewId="0">
      <selection activeCell="L99" sqref="L99:R106"/>
    </sheetView>
  </sheetViews>
  <sheetFormatPr defaultRowHeight="15"/>
  <cols>
    <col min="2" max="2" width="13.7109375" customWidth="1"/>
    <col min="3" max="3" width="13.7109375" style="2" customWidth="1"/>
    <col min="4" max="4" width="11.5703125" style="2" bestFit="1" customWidth="1"/>
    <col min="5" max="5" width="14.42578125" style="2" bestFit="1" customWidth="1"/>
    <col min="6" max="6" width="12.7109375" style="2" bestFit="1" customWidth="1"/>
    <col min="7" max="7" width="14.28515625" style="2" customWidth="1"/>
  </cols>
  <sheetData>
    <row r="1" spans="1:7">
      <c r="A1" t="s">
        <v>0</v>
      </c>
      <c r="B1" t="s">
        <v>1</v>
      </c>
      <c r="C1" s="2" t="s">
        <v>5</v>
      </c>
      <c r="D1" s="2" t="s">
        <v>2</v>
      </c>
      <c r="E1" s="2" t="s">
        <v>6</v>
      </c>
      <c r="F1" s="2" t="s">
        <v>3</v>
      </c>
      <c r="G1" s="2" t="s">
        <v>4</v>
      </c>
    </row>
    <row r="2" spans="1:7">
      <c r="A2">
        <v>1</v>
      </c>
      <c r="B2" s="1">
        <v>3.2899999999999999E-2</v>
      </c>
      <c r="C2" s="2">
        <v>0</v>
      </c>
      <c r="D2" s="2">
        <v>5249</v>
      </c>
      <c r="E2" s="2">
        <f>+C2+D2</f>
        <v>5249</v>
      </c>
      <c r="F2" s="2">
        <f>+(E2*B2)/12</f>
        <v>14.391008333333332</v>
      </c>
      <c r="G2" s="2">
        <f>+D2+F2</f>
        <v>5263.391008333333</v>
      </c>
    </row>
    <row r="3" spans="1:7">
      <c r="A3">
        <f>+A2+1</f>
        <v>2</v>
      </c>
      <c r="B3" s="1">
        <v>3.2899999999999999E-2</v>
      </c>
      <c r="C3" s="2">
        <f>+G2</f>
        <v>5263.391008333333</v>
      </c>
      <c r="D3" s="2">
        <f>+D2</f>
        <v>5249</v>
      </c>
      <c r="E3" s="2">
        <f>+C3+D3</f>
        <v>10512.391008333332</v>
      </c>
      <c r="F3" s="2">
        <f>+(E3*B3)/12</f>
        <v>28.821472014513883</v>
      </c>
      <c r="G3" s="2">
        <f>+E3+F3</f>
        <v>10541.212480347845</v>
      </c>
    </row>
    <row r="4" spans="1:7">
      <c r="A4">
        <f t="shared" ref="A4:A67" si="0">+A3+1</f>
        <v>3</v>
      </c>
      <c r="B4" s="1">
        <v>3.2899999999999999E-2</v>
      </c>
      <c r="C4" s="2">
        <f t="shared" ref="C4:C67" si="1">+G3</f>
        <v>10541.212480347845</v>
      </c>
      <c r="D4" s="2">
        <f t="shared" ref="D4:D67" si="2">+D3</f>
        <v>5249</v>
      </c>
      <c r="E4" s="2">
        <f t="shared" ref="E4:E67" si="3">+C4+D4</f>
        <v>15790.212480347845</v>
      </c>
      <c r="F4" s="2">
        <f t="shared" ref="F4:F67" si="4">+(E4*B4)/12</f>
        <v>43.291499216953675</v>
      </c>
      <c r="G4" s="2">
        <f t="shared" ref="G4:G67" si="5">+E4+F4</f>
        <v>15833.503979564799</v>
      </c>
    </row>
    <row r="5" spans="1:7">
      <c r="A5">
        <f t="shared" si="0"/>
        <v>4</v>
      </c>
      <c r="B5" s="1">
        <v>3.2899999999999999E-2</v>
      </c>
      <c r="C5" s="2">
        <f t="shared" si="1"/>
        <v>15833.503979564799</v>
      </c>
      <c r="D5" s="2">
        <f t="shared" si="2"/>
        <v>5249</v>
      </c>
      <c r="E5" s="2">
        <f t="shared" si="3"/>
        <v>21082.503979564797</v>
      </c>
      <c r="F5" s="2">
        <f t="shared" si="4"/>
        <v>57.801198410640154</v>
      </c>
      <c r="G5" s="2">
        <f t="shared" si="5"/>
        <v>21140.305177975439</v>
      </c>
    </row>
    <row r="6" spans="1:7">
      <c r="A6">
        <f t="shared" si="0"/>
        <v>5</v>
      </c>
      <c r="B6" s="1">
        <v>3.2899999999999999E-2</v>
      </c>
      <c r="C6" s="2">
        <f t="shared" si="1"/>
        <v>21140.305177975439</v>
      </c>
      <c r="D6" s="2">
        <f t="shared" si="2"/>
        <v>5249</v>
      </c>
      <c r="E6" s="2">
        <f t="shared" si="3"/>
        <v>26389.305177975439</v>
      </c>
      <c r="F6" s="2">
        <f t="shared" si="4"/>
        <v>72.350678362949324</v>
      </c>
      <c r="G6" s="2">
        <f t="shared" si="5"/>
        <v>26461.655856338388</v>
      </c>
    </row>
    <row r="7" spans="1:7">
      <c r="A7">
        <f t="shared" si="0"/>
        <v>6</v>
      </c>
      <c r="B7" s="1">
        <v>3.2899999999999999E-2</v>
      </c>
      <c r="C7" s="2">
        <f t="shared" si="1"/>
        <v>26461.655856338388</v>
      </c>
      <c r="D7" s="2">
        <f t="shared" si="2"/>
        <v>5249</v>
      </c>
      <c r="E7" s="2">
        <f t="shared" si="3"/>
        <v>31710.655856338388</v>
      </c>
      <c r="F7" s="2">
        <f t="shared" si="4"/>
        <v>86.940048139461069</v>
      </c>
      <c r="G7" s="2">
        <f t="shared" si="5"/>
        <v>31797.59590447785</v>
      </c>
    </row>
    <row r="8" spans="1:7">
      <c r="A8">
        <f t="shared" si="0"/>
        <v>7</v>
      </c>
      <c r="B8" s="1">
        <v>3.2899999999999999E-2</v>
      </c>
      <c r="C8" s="2">
        <f t="shared" si="1"/>
        <v>31797.59590447785</v>
      </c>
      <c r="D8" s="2">
        <f t="shared" si="2"/>
        <v>5249</v>
      </c>
      <c r="E8" s="2">
        <f t="shared" si="3"/>
        <v>37046.59590447785</v>
      </c>
      <c r="F8" s="2">
        <f t="shared" si="4"/>
        <v>101.56941710477678</v>
      </c>
      <c r="G8" s="2">
        <f t="shared" si="5"/>
        <v>37148.16532158263</v>
      </c>
    </row>
    <row r="9" spans="1:7">
      <c r="A9">
        <f t="shared" si="0"/>
        <v>8</v>
      </c>
      <c r="B9" s="1">
        <v>3.2899999999999999E-2</v>
      </c>
      <c r="C9" s="2">
        <f t="shared" si="1"/>
        <v>37148.16532158263</v>
      </c>
      <c r="D9" s="2">
        <f t="shared" si="2"/>
        <v>5249</v>
      </c>
      <c r="E9" s="2">
        <f t="shared" si="3"/>
        <v>42397.16532158263</v>
      </c>
      <c r="F9" s="2">
        <f t="shared" si="4"/>
        <v>116.23889492333905</v>
      </c>
      <c r="G9" s="2">
        <f t="shared" si="5"/>
        <v>42513.404216505965</v>
      </c>
    </row>
    <row r="10" spans="1:7">
      <c r="A10">
        <f t="shared" si="0"/>
        <v>9</v>
      </c>
      <c r="B10" s="1">
        <v>3.2899999999999999E-2</v>
      </c>
      <c r="C10" s="2">
        <f t="shared" si="1"/>
        <v>42513.404216505965</v>
      </c>
      <c r="D10" s="2">
        <f t="shared" si="2"/>
        <v>5249</v>
      </c>
      <c r="E10" s="2">
        <f t="shared" si="3"/>
        <v>47762.404216505965</v>
      </c>
      <c r="F10" s="2">
        <f t="shared" si="4"/>
        <v>130.94859156025385</v>
      </c>
      <c r="G10" s="2">
        <f t="shared" si="5"/>
        <v>47893.352808066222</v>
      </c>
    </row>
    <row r="11" spans="1:7">
      <c r="A11">
        <f t="shared" si="0"/>
        <v>10</v>
      </c>
      <c r="B11" s="1">
        <v>3.2899999999999999E-2</v>
      </c>
      <c r="C11" s="2">
        <f t="shared" si="1"/>
        <v>47893.352808066222</v>
      </c>
      <c r="D11" s="2">
        <f t="shared" si="2"/>
        <v>5249</v>
      </c>
      <c r="E11" s="2">
        <f t="shared" si="3"/>
        <v>53142.352808066222</v>
      </c>
      <c r="F11" s="2">
        <f t="shared" si="4"/>
        <v>145.6986172821149</v>
      </c>
      <c r="G11" s="2">
        <f t="shared" si="5"/>
        <v>53288.051425348334</v>
      </c>
    </row>
    <row r="12" spans="1:7">
      <c r="A12">
        <f t="shared" si="0"/>
        <v>11</v>
      </c>
      <c r="B12" s="1">
        <v>3.2899999999999999E-2</v>
      </c>
      <c r="C12" s="2">
        <f t="shared" si="1"/>
        <v>53288.051425348334</v>
      </c>
      <c r="D12" s="2">
        <f t="shared" si="2"/>
        <v>5249</v>
      </c>
      <c r="E12" s="2">
        <f t="shared" si="3"/>
        <v>58537.051425348334</v>
      </c>
      <c r="F12" s="2">
        <f t="shared" si="4"/>
        <v>160.48908265783001</v>
      </c>
      <c r="G12" s="2">
        <f t="shared" si="5"/>
        <v>58697.540508006161</v>
      </c>
    </row>
    <row r="13" spans="1:7">
      <c r="A13">
        <f t="shared" si="0"/>
        <v>12</v>
      </c>
      <c r="B13" s="3">
        <v>3.2899999999999999E-2</v>
      </c>
      <c r="C13" s="4">
        <f t="shared" si="1"/>
        <v>58697.540508006161</v>
      </c>
      <c r="D13" s="4">
        <f t="shared" si="2"/>
        <v>5249</v>
      </c>
      <c r="E13" s="4">
        <f t="shared" si="3"/>
        <v>63946.540508006161</v>
      </c>
      <c r="F13" s="4">
        <f t="shared" si="4"/>
        <v>175.32009855945023</v>
      </c>
      <c r="G13" s="4">
        <f t="shared" si="5"/>
        <v>64121.860606565613</v>
      </c>
    </row>
    <row r="14" spans="1:7">
      <c r="A14">
        <f t="shared" si="0"/>
        <v>13</v>
      </c>
      <c r="B14" s="1">
        <v>3.2899999999999999E-2</v>
      </c>
      <c r="C14" s="2">
        <f t="shared" si="1"/>
        <v>64121.860606565613</v>
      </c>
      <c r="D14" s="2">
        <f t="shared" si="2"/>
        <v>5249</v>
      </c>
      <c r="E14" s="2">
        <f t="shared" si="3"/>
        <v>69370.860606565606</v>
      </c>
      <c r="F14" s="2">
        <f t="shared" si="4"/>
        <v>190.1917761630007</v>
      </c>
      <c r="G14" s="2">
        <f t="shared" si="5"/>
        <v>69561.052382728609</v>
      </c>
    </row>
    <row r="15" spans="1:7">
      <c r="A15">
        <f t="shared" si="0"/>
        <v>14</v>
      </c>
      <c r="B15" s="1">
        <v>3.2899999999999999E-2</v>
      </c>
      <c r="C15" s="2">
        <f t="shared" si="1"/>
        <v>69561.052382728609</v>
      </c>
      <c r="D15" s="2">
        <f t="shared" si="2"/>
        <v>5249</v>
      </c>
      <c r="E15" s="2">
        <f t="shared" si="3"/>
        <v>74810.052382728609</v>
      </c>
      <c r="F15" s="2">
        <f t="shared" si="4"/>
        <v>205.10422694931427</v>
      </c>
      <c r="G15" s="2">
        <f t="shared" si="5"/>
        <v>75015.156609677928</v>
      </c>
    </row>
    <row r="16" spans="1:7">
      <c r="A16">
        <f t="shared" si="0"/>
        <v>15</v>
      </c>
      <c r="B16" s="1">
        <v>3.2899999999999999E-2</v>
      </c>
      <c r="C16" s="2">
        <f t="shared" si="1"/>
        <v>75015.156609677928</v>
      </c>
      <c r="D16" s="2">
        <f t="shared" si="2"/>
        <v>5249</v>
      </c>
      <c r="E16" s="2">
        <f t="shared" si="3"/>
        <v>80264.156609677928</v>
      </c>
      <c r="F16" s="2">
        <f t="shared" si="4"/>
        <v>220.057562704867</v>
      </c>
      <c r="G16" s="2">
        <f t="shared" si="5"/>
        <v>80484.214172382795</v>
      </c>
    </row>
    <row r="17" spans="1:7">
      <c r="A17">
        <f t="shared" si="0"/>
        <v>16</v>
      </c>
      <c r="B17" s="1">
        <v>3.2899999999999999E-2</v>
      </c>
      <c r="C17" s="2">
        <f t="shared" si="1"/>
        <v>80484.214172382795</v>
      </c>
      <c r="D17" s="2">
        <f t="shared" si="2"/>
        <v>5249</v>
      </c>
      <c r="E17" s="2">
        <f t="shared" si="3"/>
        <v>85733.214172382795</v>
      </c>
      <c r="F17" s="2">
        <f t="shared" si="4"/>
        <v>235.05189552261615</v>
      </c>
      <c r="G17" s="2">
        <f t="shared" si="5"/>
        <v>85968.26606790541</v>
      </c>
    </row>
    <row r="18" spans="1:7">
      <c r="A18">
        <f t="shared" si="0"/>
        <v>17</v>
      </c>
      <c r="B18" s="1">
        <v>3.2899999999999999E-2</v>
      </c>
      <c r="C18" s="2">
        <f t="shared" si="1"/>
        <v>85968.26606790541</v>
      </c>
      <c r="D18" s="2">
        <f t="shared" si="2"/>
        <v>5249</v>
      </c>
      <c r="E18" s="2">
        <f t="shared" si="3"/>
        <v>91217.26606790541</v>
      </c>
      <c r="F18" s="2">
        <f t="shared" si="4"/>
        <v>250.08733780284066</v>
      </c>
      <c r="G18" s="2">
        <f t="shared" si="5"/>
        <v>91467.353405708243</v>
      </c>
    </row>
    <row r="19" spans="1:7">
      <c r="A19">
        <f t="shared" si="0"/>
        <v>18</v>
      </c>
      <c r="B19" s="1">
        <v>3.2899999999999999E-2</v>
      </c>
      <c r="C19" s="2">
        <f t="shared" si="1"/>
        <v>91467.353405708243</v>
      </c>
      <c r="D19" s="2">
        <f t="shared" si="2"/>
        <v>5249</v>
      </c>
      <c r="E19" s="2">
        <f t="shared" si="3"/>
        <v>96716.353405708243</v>
      </c>
      <c r="F19" s="2">
        <f t="shared" si="4"/>
        <v>265.16400225398343</v>
      </c>
      <c r="G19" s="2">
        <f t="shared" si="5"/>
        <v>96981.517407962223</v>
      </c>
    </row>
    <row r="20" spans="1:7">
      <c r="A20">
        <f t="shared" si="0"/>
        <v>19</v>
      </c>
      <c r="B20" s="1">
        <v>3.2899999999999999E-2</v>
      </c>
      <c r="C20" s="2">
        <f t="shared" si="1"/>
        <v>96981.517407962223</v>
      </c>
      <c r="D20" s="2">
        <f t="shared" si="2"/>
        <v>5249</v>
      </c>
      <c r="E20" s="2">
        <f t="shared" si="3"/>
        <v>102230.51740796222</v>
      </c>
      <c r="F20" s="2">
        <f t="shared" si="4"/>
        <v>280.28200189349644</v>
      </c>
      <c r="G20" s="2">
        <f t="shared" si="5"/>
        <v>102510.79940985572</v>
      </c>
    </row>
    <row r="21" spans="1:7">
      <c r="A21">
        <f t="shared" si="0"/>
        <v>20</v>
      </c>
      <c r="B21" s="1">
        <v>3.2899999999999999E-2</v>
      </c>
      <c r="C21" s="2">
        <f t="shared" si="1"/>
        <v>102510.79940985572</v>
      </c>
      <c r="D21" s="2">
        <f t="shared" si="2"/>
        <v>5249</v>
      </c>
      <c r="E21" s="2">
        <f t="shared" si="3"/>
        <v>107759.79940985572</v>
      </c>
      <c r="F21" s="2">
        <f t="shared" si="4"/>
        <v>295.44145004868778</v>
      </c>
      <c r="G21" s="2">
        <f t="shared" si="5"/>
        <v>108055.24085990441</v>
      </c>
    </row>
    <row r="22" spans="1:7">
      <c r="A22">
        <f t="shared" si="0"/>
        <v>21</v>
      </c>
      <c r="B22" s="1">
        <v>3.2899999999999999E-2</v>
      </c>
      <c r="C22" s="2">
        <f t="shared" si="1"/>
        <v>108055.24085990441</v>
      </c>
      <c r="D22" s="2">
        <f t="shared" si="2"/>
        <v>5249</v>
      </c>
      <c r="E22" s="2">
        <f t="shared" si="3"/>
        <v>113304.24085990441</v>
      </c>
      <c r="F22" s="2">
        <f t="shared" si="4"/>
        <v>310.64246035757122</v>
      </c>
      <c r="G22" s="2">
        <f t="shared" si="5"/>
        <v>113614.88332026199</v>
      </c>
    </row>
    <row r="23" spans="1:7">
      <c r="A23">
        <f t="shared" si="0"/>
        <v>22</v>
      </c>
      <c r="B23" s="1">
        <v>3.2899999999999999E-2</v>
      </c>
      <c r="C23" s="2">
        <f t="shared" si="1"/>
        <v>113614.88332026199</v>
      </c>
      <c r="D23" s="2">
        <f t="shared" si="2"/>
        <v>5249</v>
      </c>
      <c r="E23" s="2">
        <f t="shared" si="3"/>
        <v>118863.88332026199</v>
      </c>
      <c r="F23" s="2">
        <f t="shared" si="4"/>
        <v>325.88514676971823</v>
      </c>
      <c r="G23" s="2">
        <f t="shared" si="5"/>
        <v>119189.76846703171</v>
      </c>
    </row>
    <row r="24" spans="1:7">
      <c r="A24">
        <f t="shared" si="0"/>
        <v>23</v>
      </c>
      <c r="B24" s="1">
        <v>3.2899999999999999E-2</v>
      </c>
      <c r="C24" s="2">
        <f t="shared" si="1"/>
        <v>119189.76846703171</v>
      </c>
      <c r="D24" s="2">
        <f t="shared" si="2"/>
        <v>5249</v>
      </c>
      <c r="E24" s="2">
        <f t="shared" si="3"/>
        <v>124438.76846703171</v>
      </c>
      <c r="F24" s="2">
        <f t="shared" si="4"/>
        <v>341.16962354711194</v>
      </c>
      <c r="G24" s="2">
        <f t="shared" si="5"/>
        <v>124779.93809057883</v>
      </c>
    </row>
    <row r="25" spans="1:7">
      <c r="A25">
        <f t="shared" si="0"/>
        <v>24</v>
      </c>
      <c r="B25" s="1">
        <v>3.2899999999999999E-2</v>
      </c>
      <c r="C25" s="2">
        <f t="shared" si="1"/>
        <v>124779.93809057883</v>
      </c>
      <c r="D25" s="2">
        <f t="shared" si="2"/>
        <v>5249</v>
      </c>
      <c r="E25" s="2">
        <f t="shared" si="3"/>
        <v>130028.93809057883</v>
      </c>
      <c r="F25" s="2">
        <f t="shared" si="4"/>
        <v>356.49600526500359</v>
      </c>
      <c r="G25" s="2">
        <f t="shared" si="5"/>
        <v>130385.43409584383</v>
      </c>
    </row>
    <row r="26" spans="1:7">
      <c r="A26">
        <f t="shared" si="0"/>
        <v>25</v>
      </c>
      <c r="B26" s="1">
        <v>3.2899999999999999E-2</v>
      </c>
      <c r="C26" s="2">
        <f t="shared" si="1"/>
        <v>130385.43409584383</v>
      </c>
      <c r="D26" s="2">
        <f t="shared" si="2"/>
        <v>5249</v>
      </c>
      <c r="E26" s="2">
        <f t="shared" si="3"/>
        <v>135634.43409584381</v>
      </c>
      <c r="F26" s="2">
        <f t="shared" si="4"/>
        <v>371.86440681277173</v>
      </c>
      <c r="G26" s="2">
        <f t="shared" si="5"/>
        <v>136006.29850265657</v>
      </c>
    </row>
    <row r="27" spans="1:7">
      <c r="A27">
        <f t="shared" si="0"/>
        <v>26</v>
      </c>
      <c r="B27" s="1">
        <v>3.2899999999999999E-2</v>
      </c>
      <c r="C27" s="2">
        <f t="shared" si="1"/>
        <v>136006.29850265657</v>
      </c>
      <c r="D27" s="2">
        <f t="shared" si="2"/>
        <v>5249</v>
      </c>
      <c r="E27" s="2">
        <f t="shared" si="3"/>
        <v>141255.29850265657</v>
      </c>
      <c r="F27" s="2">
        <f t="shared" si="4"/>
        <v>387.27494339478341</v>
      </c>
      <c r="G27" s="2">
        <f t="shared" si="5"/>
        <v>141642.57344605136</v>
      </c>
    </row>
    <row r="28" spans="1:7">
      <c r="A28">
        <f t="shared" si="0"/>
        <v>27</v>
      </c>
      <c r="B28" s="1">
        <v>3.2899999999999999E-2</v>
      </c>
      <c r="C28" s="2">
        <f t="shared" si="1"/>
        <v>141642.57344605136</v>
      </c>
      <c r="D28" s="2">
        <f t="shared" si="2"/>
        <v>5249</v>
      </c>
      <c r="E28" s="2">
        <f t="shared" si="3"/>
        <v>146891.57344605136</v>
      </c>
      <c r="F28" s="2">
        <f t="shared" si="4"/>
        <v>402.72773053125746</v>
      </c>
      <c r="G28" s="2">
        <f t="shared" si="5"/>
        <v>147294.30117658261</v>
      </c>
    </row>
    <row r="29" spans="1:7">
      <c r="A29">
        <f t="shared" si="0"/>
        <v>28</v>
      </c>
      <c r="B29" s="1">
        <v>3.2899999999999999E-2</v>
      </c>
      <c r="C29" s="2">
        <f t="shared" si="1"/>
        <v>147294.30117658261</v>
      </c>
      <c r="D29" s="2">
        <f t="shared" si="2"/>
        <v>5249</v>
      </c>
      <c r="E29" s="2">
        <f t="shared" si="3"/>
        <v>152543.30117658261</v>
      </c>
      <c r="F29" s="2">
        <f t="shared" si="4"/>
        <v>418.22288405913065</v>
      </c>
      <c r="G29" s="2">
        <f t="shared" si="5"/>
        <v>152961.52406064174</v>
      </c>
    </row>
    <row r="30" spans="1:7">
      <c r="A30">
        <f t="shared" si="0"/>
        <v>29</v>
      </c>
      <c r="B30" s="1">
        <v>3.2899999999999999E-2</v>
      </c>
      <c r="C30" s="2">
        <f t="shared" si="1"/>
        <v>152961.52406064174</v>
      </c>
      <c r="D30" s="2">
        <f t="shared" si="2"/>
        <v>5249</v>
      </c>
      <c r="E30" s="2">
        <f t="shared" si="3"/>
        <v>158210.52406064174</v>
      </c>
      <c r="F30" s="2">
        <f t="shared" si="4"/>
        <v>433.7605201329261</v>
      </c>
      <c r="G30" s="2">
        <f t="shared" si="5"/>
        <v>158644.28458077466</v>
      </c>
    </row>
    <row r="31" spans="1:7">
      <c r="A31">
        <f t="shared" si="0"/>
        <v>30</v>
      </c>
      <c r="B31" s="1">
        <v>3.2899999999999999E-2</v>
      </c>
      <c r="C31" s="2">
        <f t="shared" si="1"/>
        <v>158644.28458077466</v>
      </c>
      <c r="D31" s="2">
        <f t="shared" si="2"/>
        <v>5249</v>
      </c>
      <c r="E31" s="2">
        <f t="shared" si="3"/>
        <v>163893.28458077466</v>
      </c>
      <c r="F31" s="2">
        <f t="shared" si="4"/>
        <v>449.34075522562381</v>
      </c>
      <c r="G31" s="2">
        <f t="shared" si="5"/>
        <v>164342.62533600029</v>
      </c>
    </row>
    <row r="32" spans="1:7">
      <c r="A32">
        <f t="shared" si="0"/>
        <v>31</v>
      </c>
      <c r="B32" s="1">
        <v>3.2899999999999999E-2</v>
      </c>
      <c r="C32" s="2">
        <f t="shared" si="1"/>
        <v>164342.62533600029</v>
      </c>
      <c r="D32" s="2">
        <f t="shared" si="2"/>
        <v>5249</v>
      </c>
      <c r="E32" s="2">
        <f t="shared" si="3"/>
        <v>169591.62533600029</v>
      </c>
      <c r="F32" s="2">
        <f t="shared" si="4"/>
        <v>464.9637061295341</v>
      </c>
      <c r="G32" s="2">
        <f t="shared" si="5"/>
        <v>170056.58904212981</v>
      </c>
    </row>
    <row r="33" spans="1:7">
      <c r="A33">
        <f t="shared" si="0"/>
        <v>32</v>
      </c>
      <c r="B33" s="1">
        <v>3.2899999999999999E-2</v>
      </c>
      <c r="C33" s="2">
        <f t="shared" si="1"/>
        <v>170056.58904212981</v>
      </c>
      <c r="D33" s="2">
        <f t="shared" si="2"/>
        <v>5249</v>
      </c>
      <c r="E33" s="2">
        <f t="shared" si="3"/>
        <v>175305.58904212981</v>
      </c>
      <c r="F33" s="2">
        <f t="shared" si="4"/>
        <v>480.62948995717255</v>
      </c>
      <c r="G33" s="2">
        <f t="shared" si="5"/>
        <v>175786.21853208699</v>
      </c>
    </row>
    <row r="34" spans="1:7">
      <c r="A34">
        <f t="shared" si="0"/>
        <v>33</v>
      </c>
      <c r="B34" s="1">
        <v>3.2899999999999999E-2</v>
      </c>
      <c r="C34" s="2">
        <f t="shared" si="1"/>
        <v>175786.21853208699</v>
      </c>
      <c r="D34" s="2">
        <f t="shared" si="2"/>
        <v>5249</v>
      </c>
      <c r="E34" s="2">
        <f t="shared" si="3"/>
        <v>181035.21853208699</v>
      </c>
      <c r="F34" s="2">
        <f t="shared" si="4"/>
        <v>496.33822414213847</v>
      </c>
      <c r="G34" s="2">
        <f t="shared" si="5"/>
        <v>181531.55675622914</v>
      </c>
    </row>
    <row r="35" spans="1:7">
      <c r="A35">
        <f t="shared" si="0"/>
        <v>34</v>
      </c>
      <c r="B35" s="1">
        <v>3.2899999999999999E-2</v>
      </c>
      <c r="C35" s="2">
        <f t="shared" si="1"/>
        <v>181531.55675622914</v>
      </c>
      <c r="D35" s="2">
        <f t="shared" si="2"/>
        <v>5249</v>
      </c>
      <c r="E35" s="2">
        <f t="shared" si="3"/>
        <v>186780.55675622914</v>
      </c>
      <c r="F35" s="2">
        <f t="shared" si="4"/>
        <v>512.09002643999486</v>
      </c>
      <c r="G35" s="2">
        <f t="shared" si="5"/>
        <v>187292.64678266912</v>
      </c>
    </row>
    <row r="36" spans="1:7">
      <c r="A36">
        <f t="shared" si="0"/>
        <v>35</v>
      </c>
      <c r="B36" s="1">
        <v>3.2899999999999999E-2</v>
      </c>
      <c r="C36" s="2">
        <f t="shared" si="1"/>
        <v>187292.64678266912</v>
      </c>
      <c r="D36" s="2">
        <f t="shared" si="2"/>
        <v>5249</v>
      </c>
      <c r="E36" s="2">
        <f t="shared" si="3"/>
        <v>192541.64678266912</v>
      </c>
      <c r="F36" s="2">
        <f t="shared" si="4"/>
        <v>527.88501492915123</v>
      </c>
      <c r="G36" s="2">
        <f t="shared" si="5"/>
        <v>193069.53179759826</v>
      </c>
    </row>
    <row r="37" spans="1:7">
      <c r="A37">
        <f t="shared" si="0"/>
        <v>36</v>
      </c>
      <c r="B37" s="1">
        <v>3.2899999999999999E-2</v>
      </c>
      <c r="C37" s="2">
        <f t="shared" si="1"/>
        <v>193069.53179759826</v>
      </c>
      <c r="D37" s="2">
        <f t="shared" si="2"/>
        <v>5249</v>
      </c>
      <c r="E37" s="2">
        <f t="shared" si="3"/>
        <v>198318.53179759826</v>
      </c>
      <c r="F37" s="2">
        <f t="shared" si="4"/>
        <v>543.7233080117486</v>
      </c>
      <c r="G37" s="2">
        <f t="shared" si="5"/>
        <v>198862.25510561001</v>
      </c>
    </row>
    <row r="38" spans="1:7">
      <c r="A38">
        <f t="shared" si="0"/>
        <v>37</v>
      </c>
      <c r="B38" s="1">
        <v>3.2899999999999999E-2</v>
      </c>
      <c r="C38" s="2">
        <f t="shared" si="1"/>
        <v>198862.25510561001</v>
      </c>
      <c r="D38" s="2">
        <f t="shared" si="2"/>
        <v>5249</v>
      </c>
      <c r="E38" s="2">
        <f t="shared" si="3"/>
        <v>204111.25510561001</v>
      </c>
      <c r="F38" s="2">
        <f t="shared" si="4"/>
        <v>559.60502441454742</v>
      </c>
      <c r="G38" s="2">
        <f t="shared" si="5"/>
        <v>204670.86013002455</v>
      </c>
    </row>
    <row r="39" spans="1:7">
      <c r="A39">
        <f t="shared" si="0"/>
        <v>38</v>
      </c>
      <c r="B39" s="1">
        <v>3.2899999999999999E-2</v>
      </c>
      <c r="C39" s="2">
        <f t="shared" si="1"/>
        <v>204670.86013002455</v>
      </c>
      <c r="D39" s="2">
        <f t="shared" si="2"/>
        <v>5249</v>
      </c>
      <c r="E39" s="2">
        <f t="shared" si="3"/>
        <v>209919.86013002455</v>
      </c>
      <c r="F39" s="2">
        <f t="shared" si="4"/>
        <v>575.53028318981728</v>
      </c>
      <c r="G39" s="2">
        <f t="shared" si="5"/>
        <v>210495.39041321437</v>
      </c>
    </row>
    <row r="40" spans="1:7">
      <c r="A40">
        <f t="shared" si="0"/>
        <v>39</v>
      </c>
      <c r="B40" s="1">
        <v>3.2899999999999999E-2</v>
      </c>
      <c r="C40" s="2">
        <f t="shared" si="1"/>
        <v>210495.39041321437</v>
      </c>
      <c r="D40" s="2">
        <f t="shared" si="2"/>
        <v>5249</v>
      </c>
      <c r="E40" s="2">
        <f t="shared" si="3"/>
        <v>215744.39041321437</v>
      </c>
      <c r="F40" s="2">
        <f t="shared" si="4"/>
        <v>591.49920371622932</v>
      </c>
      <c r="G40" s="2">
        <f t="shared" si="5"/>
        <v>216335.8896169306</v>
      </c>
    </row>
    <row r="41" spans="1:7">
      <c r="A41">
        <f t="shared" si="0"/>
        <v>40</v>
      </c>
      <c r="B41" s="1">
        <v>3.2899999999999999E-2</v>
      </c>
      <c r="C41" s="2">
        <f t="shared" si="1"/>
        <v>216335.8896169306</v>
      </c>
      <c r="D41" s="2">
        <f t="shared" si="2"/>
        <v>5249</v>
      </c>
      <c r="E41" s="2">
        <f t="shared" si="3"/>
        <v>221584.8896169306</v>
      </c>
      <c r="F41" s="2">
        <f t="shared" si="4"/>
        <v>607.51190569975131</v>
      </c>
      <c r="G41" s="2">
        <f t="shared" si="5"/>
        <v>222192.40152263036</v>
      </c>
    </row>
    <row r="42" spans="1:7">
      <c r="A42">
        <f t="shared" si="0"/>
        <v>41</v>
      </c>
      <c r="B42" s="1">
        <v>3.2899999999999999E-2</v>
      </c>
      <c r="C42" s="2">
        <f t="shared" si="1"/>
        <v>222192.40152263036</v>
      </c>
      <c r="D42" s="2">
        <f t="shared" si="2"/>
        <v>5249</v>
      </c>
      <c r="E42" s="2">
        <f t="shared" si="3"/>
        <v>227441.40152263036</v>
      </c>
      <c r="F42" s="2">
        <f t="shared" si="4"/>
        <v>623.56850917454483</v>
      </c>
      <c r="G42" s="2">
        <f t="shared" si="5"/>
        <v>228064.9700318049</v>
      </c>
    </row>
    <row r="43" spans="1:7">
      <c r="A43">
        <f t="shared" si="0"/>
        <v>42</v>
      </c>
      <c r="B43" s="1">
        <v>3.2899999999999999E-2</v>
      </c>
      <c r="C43" s="2">
        <f t="shared" si="1"/>
        <v>228064.9700318049</v>
      </c>
      <c r="D43" s="2">
        <f t="shared" si="2"/>
        <v>5249</v>
      </c>
      <c r="E43" s="2">
        <f t="shared" si="3"/>
        <v>233313.9700318049</v>
      </c>
      <c r="F43" s="2">
        <f t="shared" si="4"/>
        <v>639.66913450386505</v>
      </c>
      <c r="G43" s="2">
        <f t="shared" si="5"/>
        <v>233953.63916630877</v>
      </c>
    </row>
    <row r="44" spans="1:7">
      <c r="A44">
        <f t="shared" si="0"/>
        <v>43</v>
      </c>
      <c r="B44" s="1">
        <v>3.2899999999999999E-2</v>
      </c>
      <c r="C44" s="2">
        <f t="shared" si="1"/>
        <v>233953.63916630877</v>
      </c>
      <c r="D44" s="2">
        <f t="shared" si="2"/>
        <v>5249</v>
      </c>
      <c r="E44" s="2">
        <f t="shared" si="3"/>
        <v>239202.63916630877</v>
      </c>
      <c r="F44" s="2">
        <f t="shared" si="4"/>
        <v>655.81390238096321</v>
      </c>
      <c r="G44" s="2">
        <f t="shared" si="5"/>
        <v>239858.45306868973</v>
      </c>
    </row>
    <row r="45" spans="1:7">
      <c r="A45">
        <f t="shared" si="0"/>
        <v>44</v>
      </c>
      <c r="B45" s="1">
        <v>3.2899999999999999E-2</v>
      </c>
      <c r="C45" s="2">
        <f t="shared" si="1"/>
        <v>239858.45306868973</v>
      </c>
      <c r="D45" s="2">
        <f t="shared" si="2"/>
        <v>5249</v>
      </c>
      <c r="E45" s="2">
        <f t="shared" si="3"/>
        <v>245107.45306868973</v>
      </c>
      <c r="F45" s="2">
        <f t="shared" si="4"/>
        <v>672.00293382999098</v>
      </c>
      <c r="G45" s="2">
        <f t="shared" si="5"/>
        <v>245779.45600251973</v>
      </c>
    </row>
    <row r="46" spans="1:7">
      <c r="A46">
        <f t="shared" si="0"/>
        <v>45</v>
      </c>
      <c r="B46" s="1">
        <v>3.2899999999999999E-2</v>
      </c>
      <c r="C46" s="2">
        <f t="shared" si="1"/>
        <v>245779.45600251973</v>
      </c>
      <c r="D46" s="2">
        <f t="shared" si="2"/>
        <v>5249</v>
      </c>
      <c r="E46" s="2">
        <f t="shared" si="3"/>
        <v>251028.45600251973</v>
      </c>
      <c r="F46" s="2">
        <f t="shared" si="4"/>
        <v>688.23635020690824</v>
      </c>
      <c r="G46" s="2">
        <f t="shared" si="5"/>
        <v>251716.69235272665</v>
      </c>
    </row>
    <row r="47" spans="1:7">
      <c r="A47">
        <f t="shared" si="0"/>
        <v>46</v>
      </c>
      <c r="B47" s="1">
        <v>3.2899999999999999E-2</v>
      </c>
      <c r="C47" s="2">
        <f t="shared" si="1"/>
        <v>251716.69235272665</v>
      </c>
      <c r="D47" s="2">
        <f t="shared" si="2"/>
        <v>5249</v>
      </c>
      <c r="E47" s="2">
        <f t="shared" si="3"/>
        <v>256965.69235272665</v>
      </c>
      <c r="F47" s="2">
        <f t="shared" si="4"/>
        <v>704.51427320039227</v>
      </c>
      <c r="G47" s="2">
        <f t="shared" si="5"/>
        <v>257670.20662592704</v>
      </c>
    </row>
    <row r="48" spans="1:7">
      <c r="A48">
        <f t="shared" si="0"/>
        <v>47</v>
      </c>
      <c r="B48" s="1">
        <v>3.2899999999999999E-2</v>
      </c>
      <c r="C48" s="2">
        <f t="shared" si="1"/>
        <v>257670.20662592704</v>
      </c>
      <c r="D48" s="2">
        <f t="shared" si="2"/>
        <v>5249</v>
      </c>
      <c r="E48" s="2">
        <f t="shared" si="3"/>
        <v>262919.20662592701</v>
      </c>
      <c r="F48" s="2">
        <f t="shared" si="4"/>
        <v>720.83682483274981</v>
      </c>
      <c r="G48" s="2">
        <f t="shared" si="5"/>
        <v>263640.04345075978</v>
      </c>
    </row>
    <row r="49" spans="1:7">
      <c r="A49">
        <f t="shared" si="0"/>
        <v>48</v>
      </c>
      <c r="B49" s="1">
        <v>3.2899999999999999E-2</v>
      </c>
      <c r="C49" s="2">
        <f t="shared" si="1"/>
        <v>263640.04345075978</v>
      </c>
      <c r="D49" s="2">
        <f t="shared" si="2"/>
        <v>5249</v>
      </c>
      <c r="E49" s="2">
        <f t="shared" si="3"/>
        <v>268889.04345075978</v>
      </c>
      <c r="F49" s="2">
        <f t="shared" si="4"/>
        <v>737.20412746083309</v>
      </c>
      <c r="G49" s="2">
        <f t="shared" si="5"/>
        <v>269626.24757822062</v>
      </c>
    </row>
    <row r="50" spans="1:7">
      <c r="A50">
        <f t="shared" si="0"/>
        <v>49</v>
      </c>
      <c r="B50" s="1">
        <v>0.05</v>
      </c>
      <c r="C50" s="2">
        <f t="shared" si="1"/>
        <v>269626.24757822062</v>
      </c>
      <c r="D50" s="2">
        <f t="shared" si="2"/>
        <v>5249</v>
      </c>
      <c r="E50" s="2">
        <f t="shared" si="3"/>
        <v>274875.24757822062</v>
      </c>
      <c r="F50" s="2">
        <f t="shared" si="4"/>
        <v>1145.3135315759193</v>
      </c>
      <c r="G50" s="2">
        <f t="shared" si="5"/>
        <v>276020.56110979652</v>
      </c>
    </row>
    <row r="51" spans="1:7">
      <c r="A51">
        <f t="shared" si="0"/>
        <v>50</v>
      </c>
      <c r="B51" s="1">
        <v>0.05</v>
      </c>
      <c r="C51" s="2">
        <f t="shared" si="1"/>
        <v>276020.56110979652</v>
      </c>
      <c r="D51" s="2">
        <f t="shared" si="2"/>
        <v>5249</v>
      </c>
      <c r="E51" s="2">
        <f t="shared" si="3"/>
        <v>281269.56110979652</v>
      </c>
      <c r="F51" s="2">
        <f t="shared" si="4"/>
        <v>1171.9565046241521</v>
      </c>
      <c r="G51" s="2">
        <f t="shared" si="5"/>
        <v>282441.51761442068</v>
      </c>
    </row>
    <row r="52" spans="1:7">
      <c r="A52">
        <f t="shared" si="0"/>
        <v>51</v>
      </c>
      <c r="B52" s="1">
        <v>0.05</v>
      </c>
      <c r="C52" s="2">
        <f t="shared" si="1"/>
        <v>282441.51761442068</v>
      </c>
      <c r="D52" s="2">
        <f t="shared" si="2"/>
        <v>5249</v>
      </c>
      <c r="E52" s="2">
        <f t="shared" si="3"/>
        <v>287690.51761442068</v>
      </c>
      <c r="F52" s="2">
        <f t="shared" si="4"/>
        <v>1198.7104900600862</v>
      </c>
      <c r="G52" s="2">
        <f t="shared" si="5"/>
        <v>288889.22810448078</v>
      </c>
    </row>
    <row r="53" spans="1:7">
      <c r="A53">
        <f t="shared" si="0"/>
        <v>52</v>
      </c>
      <c r="B53" s="1">
        <v>0.05</v>
      </c>
      <c r="C53" s="2">
        <f t="shared" si="1"/>
        <v>288889.22810448078</v>
      </c>
      <c r="D53" s="2">
        <f t="shared" si="2"/>
        <v>5249</v>
      </c>
      <c r="E53" s="2">
        <f t="shared" si="3"/>
        <v>294138.22810448078</v>
      </c>
      <c r="F53" s="2">
        <f t="shared" si="4"/>
        <v>1225.5759504353366</v>
      </c>
      <c r="G53" s="2">
        <f t="shared" si="5"/>
        <v>295363.80405491614</v>
      </c>
    </row>
    <row r="54" spans="1:7">
      <c r="A54">
        <f t="shared" si="0"/>
        <v>53</v>
      </c>
      <c r="B54" s="1">
        <v>0.05</v>
      </c>
      <c r="C54" s="2">
        <f t="shared" si="1"/>
        <v>295363.80405491614</v>
      </c>
      <c r="D54" s="2">
        <f t="shared" si="2"/>
        <v>5249</v>
      </c>
      <c r="E54" s="2">
        <f t="shared" si="3"/>
        <v>300612.80405491614</v>
      </c>
      <c r="F54" s="2">
        <f t="shared" si="4"/>
        <v>1252.5533502288174</v>
      </c>
      <c r="G54" s="2">
        <f t="shared" si="5"/>
        <v>301865.35740514495</v>
      </c>
    </row>
    <row r="55" spans="1:7">
      <c r="A55">
        <f t="shared" si="0"/>
        <v>54</v>
      </c>
      <c r="B55" s="1">
        <v>0.05</v>
      </c>
      <c r="C55" s="2">
        <f t="shared" si="1"/>
        <v>301865.35740514495</v>
      </c>
      <c r="D55" s="2">
        <f t="shared" si="2"/>
        <v>5249</v>
      </c>
      <c r="E55" s="2">
        <f t="shared" si="3"/>
        <v>307114.35740514495</v>
      </c>
      <c r="F55" s="2">
        <f t="shared" si="4"/>
        <v>1279.6431558547708</v>
      </c>
      <c r="G55" s="2">
        <f t="shared" si="5"/>
        <v>308394.00056099973</v>
      </c>
    </row>
    <row r="56" spans="1:7">
      <c r="A56">
        <f t="shared" si="0"/>
        <v>55</v>
      </c>
      <c r="B56" s="1">
        <v>0.05</v>
      </c>
      <c r="C56" s="2">
        <f t="shared" si="1"/>
        <v>308394.00056099973</v>
      </c>
      <c r="D56" s="2">
        <f t="shared" si="2"/>
        <v>5249</v>
      </c>
      <c r="E56" s="2">
        <f t="shared" si="3"/>
        <v>313643.00056099973</v>
      </c>
      <c r="F56" s="2">
        <f t="shared" si="4"/>
        <v>1306.8458356708322</v>
      </c>
      <c r="G56" s="2">
        <f t="shared" si="5"/>
        <v>314949.84639667056</v>
      </c>
    </row>
    <row r="57" spans="1:7">
      <c r="A57">
        <f t="shared" si="0"/>
        <v>56</v>
      </c>
      <c r="B57" s="1">
        <v>0.05</v>
      </c>
      <c r="C57" s="2">
        <f t="shared" si="1"/>
        <v>314949.84639667056</v>
      </c>
      <c r="D57" s="2">
        <f t="shared" si="2"/>
        <v>5249</v>
      </c>
      <c r="E57" s="2">
        <f t="shared" si="3"/>
        <v>320198.84639667056</v>
      </c>
      <c r="F57" s="2">
        <f t="shared" si="4"/>
        <v>1334.1618599861274</v>
      </c>
      <c r="G57" s="2">
        <f t="shared" si="5"/>
        <v>321533.0082566567</v>
      </c>
    </row>
    <row r="58" spans="1:7">
      <c r="A58">
        <f t="shared" si="0"/>
        <v>57</v>
      </c>
      <c r="B58" s="1">
        <v>0.05</v>
      </c>
      <c r="C58" s="2">
        <f t="shared" si="1"/>
        <v>321533.0082566567</v>
      </c>
      <c r="D58" s="2">
        <f t="shared" si="2"/>
        <v>5249</v>
      </c>
      <c r="E58" s="2">
        <f t="shared" si="3"/>
        <v>326782.0082566567</v>
      </c>
      <c r="F58" s="2">
        <f t="shared" si="4"/>
        <v>1361.5917010694029</v>
      </c>
      <c r="G58" s="2">
        <f t="shared" si="5"/>
        <v>328143.59995772608</v>
      </c>
    </row>
    <row r="59" spans="1:7">
      <c r="A59">
        <f t="shared" si="0"/>
        <v>58</v>
      </c>
      <c r="B59" s="1">
        <v>0.05</v>
      </c>
      <c r="C59" s="2">
        <f t="shared" si="1"/>
        <v>328143.59995772608</v>
      </c>
      <c r="D59" s="2">
        <f t="shared" si="2"/>
        <v>5249</v>
      </c>
      <c r="E59" s="2">
        <f t="shared" si="3"/>
        <v>333392.59995772608</v>
      </c>
      <c r="F59" s="2">
        <f t="shared" si="4"/>
        <v>1389.1358331571921</v>
      </c>
      <c r="G59" s="2">
        <f t="shared" si="5"/>
        <v>334781.73579088325</v>
      </c>
    </row>
    <row r="60" spans="1:7">
      <c r="A60">
        <f t="shared" si="0"/>
        <v>59</v>
      </c>
      <c r="B60" s="1">
        <v>0.05</v>
      </c>
      <c r="C60" s="2">
        <f t="shared" si="1"/>
        <v>334781.73579088325</v>
      </c>
      <c r="D60" s="2">
        <f t="shared" si="2"/>
        <v>5249</v>
      </c>
      <c r="E60" s="2">
        <f t="shared" si="3"/>
        <v>340030.73579088325</v>
      </c>
      <c r="F60" s="2">
        <f t="shared" si="4"/>
        <v>1416.7947324620136</v>
      </c>
      <c r="G60" s="2">
        <f t="shared" si="5"/>
        <v>341447.53052334528</v>
      </c>
    </row>
    <row r="61" spans="1:7">
      <c r="A61">
        <f t="shared" si="0"/>
        <v>60</v>
      </c>
      <c r="B61" s="1">
        <v>0.05</v>
      </c>
      <c r="C61" s="2">
        <f t="shared" si="1"/>
        <v>341447.53052334528</v>
      </c>
      <c r="D61" s="2">
        <f t="shared" si="2"/>
        <v>5249</v>
      </c>
      <c r="E61" s="2">
        <f t="shared" si="3"/>
        <v>346696.53052334528</v>
      </c>
      <c r="F61" s="2">
        <f t="shared" si="4"/>
        <v>1444.5688771806053</v>
      </c>
      <c r="G61" s="2">
        <f t="shared" si="5"/>
        <v>348141.09940052591</v>
      </c>
    </row>
    <row r="62" spans="1:7">
      <c r="A62">
        <f t="shared" si="0"/>
        <v>61</v>
      </c>
      <c r="B62" s="1">
        <v>0.05</v>
      </c>
      <c r="C62" s="2">
        <f t="shared" si="1"/>
        <v>348141.09940052591</v>
      </c>
      <c r="D62" s="2">
        <f t="shared" si="2"/>
        <v>5249</v>
      </c>
      <c r="E62" s="2">
        <f t="shared" si="3"/>
        <v>353390.09940052591</v>
      </c>
      <c r="F62" s="2">
        <f t="shared" si="4"/>
        <v>1472.4587475021915</v>
      </c>
      <c r="G62" s="2">
        <f t="shared" si="5"/>
        <v>354862.5581480281</v>
      </c>
    </row>
    <row r="63" spans="1:7">
      <c r="A63">
        <f t="shared" si="0"/>
        <v>62</v>
      </c>
      <c r="B63" s="1">
        <v>0.05</v>
      </c>
      <c r="C63" s="2">
        <f t="shared" si="1"/>
        <v>354862.5581480281</v>
      </c>
      <c r="D63" s="2">
        <f t="shared" si="2"/>
        <v>5249</v>
      </c>
      <c r="E63" s="2">
        <f t="shared" si="3"/>
        <v>360111.5581480281</v>
      </c>
      <c r="F63" s="2">
        <f t="shared" si="4"/>
        <v>1500.4648256167839</v>
      </c>
      <c r="G63" s="2">
        <f t="shared" si="5"/>
        <v>361612.0229736449</v>
      </c>
    </row>
    <row r="64" spans="1:7">
      <c r="A64">
        <f t="shared" si="0"/>
        <v>63</v>
      </c>
      <c r="B64" s="1">
        <v>0.05</v>
      </c>
      <c r="C64" s="2">
        <f t="shared" si="1"/>
        <v>361612.0229736449</v>
      </c>
      <c r="D64" s="2">
        <f t="shared" si="2"/>
        <v>5249</v>
      </c>
      <c r="E64" s="2">
        <f t="shared" si="3"/>
        <v>366861.0229736449</v>
      </c>
      <c r="F64" s="2">
        <f t="shared" si="4"/>
        <v>1528.5875957235205</v>
      </c>
      <c r="G64" s="2">
        <f t="shared" si="5"/>
        <v>368389.61056936841</v>
      </c>
    </row>
    <row r="65" spans="1:7">
      <c r="A65">
        <f t="shared" si="0"/>
        <v>64</v>
      </c>
      <c r="B65" s="1">
        <v>0.05</v>
      </c>
      <c r="C65" s="2">
        <f t="shared" si="1"/>
        <v>368389.61056936841</v>
      </c>
      <c r="D65" s="2">
        <f t="shared" si="2"/>
        <v>5249</v>
      </c>
      <c r="E65" s="2">
        <f t="shared" si="3"/>
        <v>373638.61056936841</v>
      </c>
      <c r="F65" s="2">
        <f t="shared" si="4"/>
        <v>1556.827544039035</v>
      </c>
      <c r="G65" s="2">
        <f t="shared" si="5"/>
        <v>375195.43811340746</v>
      </c>
    </row>
    <row r="66" spans="1:7">
      <c r="A66">
        <f t="shared" si="0"/>
        <v>65</v>
      </c>
      <c r="B66" s="1">
        <v>0.05</v>
      </c>
      <c r="C66" s="2">
        <f t="shared" si="1"/>
        <v>375195.43811340746</v>
      </c>
      <c r="D66" s="2">
        <f t="shared" si="2"/>
        <v>5249</v>
      </c>
      <c r="E66" s="2">
        <f t="shared" si="3"/>
        <v>380444.43811340746</v>
      </c>
      <c r="F66" s="2">
        <f t="shared" si="4"/>
        <v>1585.1851588058644</v>
      </c>
      <c r="G66" s="2">
        <f t="shared" si="5"/>
        <v>382029.62327221333</v>
      </c>
    </row>
    <row r="67" spans="1:7">
      <c r="A67">
        <f t="shared" si="0"/>
        <v>66</v>
      </c>
      <c r="B67" s="1">
        <v>0.05</v>
      </c>
      <c r="C67" s="2">
        <f t="shared" si="1"/>
        <v>382029.62327221333</v>
      </c>
      <c r="D67" s="2">
        <f t="shared" si="2"/>
        <v>5249</v>
      </c>
      <c r="E67" s="2">
        <f t="shared" si="3"/>
        <v>387278.62327221333</v>
      </c>
      <c r="F67" s="2">
        <f t="shared" si="4"/>
        <v>1613.660930300889</v>
      </c>
      <c r="G67" s="2">
        <f t="shared" si="5"/>
        <v>388892.28420251422</v>
      </c>
    </row>
    <row r="68" spans="1:7">
      <c r="A68">
        <f t="shared" ref="A68:A121" si="6">+A67+1</f>
        <v>67</v>
      </c>
      <c r="B68" s="1">
        <v>0.05</v>
      </c>
      <c r="C68" s="2">
        <f t="shared" ref="C68:C121" si="7">+G67</f>
        <v>388892.28420251422</v>
      </c>
      <c r="D68" s="2">
        <f t="shared" ref="D68:D121" si="8">+D67</f>
        <v>5249</v>
      </c>
      <c r="E68" s="2">
        <f t="shared" ref="E68:E121" si="9">+C68+D68</f>
        <v>394141.28420251422</v>
      </c>
      <c r="F68" s="2">
        <f t="shared" ref="F68:F121" si="10">+(E68*B68)/12</f>
        <v>1642.2553508438093</v>
      </c>
      <c r="G68" s="2">
        <f t="shared" ref="G68:G121" si="11">+E68+F68</f>
        <v>395783.53955335804</v>
      </c>
    </row>
    <row r="69" spans="1:7">
      <c r="A69">
        <f t="shared" si="6"/>
        <v>68</v>
      </c>
      <c r="B69" s="1">
        <v>0.05</v>
      </c>
      <c r="C69" s="2">
        <f t="shared" si="7"/>
        <v>395783.53955335804</v>
      </c>
      <c r="D69" s="2">
        <f t="shared" si="8"/>
        <v>5249</v>
      </c>
      <c r="E69" s="2">
        <f t="shared" si="9"/>
        <v>401032.53955335804</v>
      </c>
      <c r="F69" s="2">
        <f t="shared" si="10"/>
        <v>1670.9689148056586</v>
      </c>
      <c r="G69" s="2">
        <f t="shared" si="11"/>
        <v>402703.50846816372</v>
      </c>
    </row>
    <row r="70" spans="1:7">
      <c r="A70">
        <f t="shared" si="6"/>
        <v>69</v>
      </c>
      <c r="B70" s="1">
        <v>0.05</v>
      </c>
      <c r="C70" s="2">
        <f t="shared" si="7"/>
        <v>402703.50846816372</v>
      </c>
      <c r="D70" s="2">
        <f t="shared" si="8"/>
        <v>5249</v>
      </c>
      <c r="E70" s="2">
        <f t="shared" si="9"/>
        <v>407952.50846816372</v>
      </c>
      <c r="F70" s="2">
        <f t="shared" si="10"/>
        <v>1699.8021186173489</v>
      </c>
      <c r="G70" s="2">
        <f t="shared" si="11"/>
        <v>409652.31058678107</v>
      </c>
    </row>
    <row r="71" spans="1:7">
      <c r="A71">
        <f t="shared" si="6"/>
        <v>70</v>
      </c>
      <c r="B71" s="1">
        <v>0.05</v>
      </c>
      <c r="C71" s="2">
        <f t="shared" si="7"/>
        <v>409652.31058678107</v>
      </c>
      <c r="D71" s="2">
        <f t="shared" si="8"/>
        <v>5249</v>
      </c>
      <c r="E71" s="2">
        <f t="shared" si="9"/>
        <v>414901.31058678107</v>
      </c>
      <c r="F71" s="2">
        <f t="shared" si="10"/>
        <v>1728.7554607782547</v>
      </c>
      <c r="G71" s="2">
        <f t="shared" si="11"/>
        <v>416630.06604755932</v>
      </c>
    </row>
    <row r="72" spans="1:7">
      <c r="A72">
        <f t="shared" si="6"/>
        <v>71</v>
      </c>
      <c r="B72" s="1">
        <v>0.05</v>
      </c>
      <c r="C72" s="2">
        <f t="shared" si="7"/>
        <v>416630.06604755932</v>
      </c>
      <c r="D72" s="2">
        <f t="shared" si="8"/>
        <v>5249</v>
      </c>
      <c r="E72" s="2">
        <f t="shared" si="9"/>
        <v>421879.06604755932</v>
      </c>
      <c r="F72" s="2">
        <f t="shared" si="10"/>
        <v>1757.8294418648304</v>
      </c>
      <c r="G72" s="2">
        <f t="shared" si="11"/>
        <v>423636.89548942418</v>
      </c>
    </row>
    <row r="73" spans="1:7">
      <c r="A73">
        <f t="shared" si="6"/>
        <v>72</v>
      </c>
      <c r="B73" s="1">
        <v>0.05</v>
      </c>
      <c r="C73" s="2">
        <f t="shared" si="7"/>
        <v>423636.89548942418</v>
      </c>
      <c r="D73" s="2">
        <f t="shared" si="8"/>
        <v>5249</v>
      </c>
      <c r="E73" s="2">
        <f t="shared" si="9"/>
        <v>428885.89548942418</v>
      </c>
      <c r="F73" s="2">
        <f t="shared" si="10"/>
        <v>1787.0245645392677</v>
      </c>
      <c r="G73" s="2">
        <f t="shared" si="11"/>
        <v>430672.92005396343</v>
      </c>
    </row>
    <row r="74" spans="1:7">
      <c r="A74">
        <f t="shared" si="6"/>
        <v>73</v>
      </c>
      <c r="B74" s="1">
        <v>0.05</v>
      </c>
      <c r="C74" s="2">
        <f t="shared" si="7"/>
        <v>430672.92005396343</v>
      </c>
      <c r="D74" s="2">
        <f t="shared" si="8"/>
        <v>5249</v>
      </c>
      <c r="E74" s="2">
        <f t="shared" si="9"/>
        <v>435921.92005396343</v>
      </c>
      <c r="F74" s="2">
        <f t="shared" si="10"/>
        <v>1816.3413335581811</v>
      </c>
      <c r="G74" s="2">
        <f t="shared" si="11"/>
        <v>437738.26138752163</v>
      </c>
    </row>
    <row r="75" spans="1:7">
      <c r="A75">
        <f t="shared" si="6"/>
        <v>74</v>
      </c>
      <c r="B75" s="1">
        <v>0.05</v>
      </c>
      <c r="C75" s="2">
        <f t="shared" si="7"/>
        <v>437738.26138752163</v>
      </c>
      <c r="D75" s="2">
        <f t="shared" si="8"/>
        <v>5249</v>
      </c>
      <c r="E75" s="2">
        <f t="shared" si="9"/>
        <v>442987.26138752163</v>
      </c>
      <c r="F75" s="2">
        <f t="shared" si="10"/>
        <v>1845.7802557813402</v>
      </c>
      <c r="G75" s="2">
        <f t="shared" si="11"/>
        <v>444833.04164330295</v>
      </c>
    </row>
    <row r="76" spans="1:7">
      <c r="A76">
        <f t="shared" si="6"/>
        <v>75</v>
      </c>
      <c r="B76" s="1">
        <v>0.05</v>
      </c>
      <c r="C76" s="2">
        <f t="shared" si="7"/>
        <v>444833.04164330295</v>
      </c>
      <c r="D76" s="2">
        <f t="shared" si="8"/>
        <v>5249</v>
      </c>
      <c r="E76" s="2">
        <f t="shared" si="9"/>
        <v>450082.04164330295</v>
      </c>
      <c r="F76" s="2">
        <f t="shared" si="10"/>
        <v>1875.341840180429</v>
      </c>
      <c r="G76" s="2">
        <f t="shared" si="11"/>
        <v>451957.3834834834</v>
      </c>
    </row>
    <row r="77" spans="1:7">
      <c r="A77">
        <f t="shared" si="6"/>
        <v>76</v>
      </c>
      <c r="B77" s="1">
        <v>0.05</v>
      </c>
      <c r="C77" s="2">
        <f t="shared" si="7"/>
        <v>451957.3834834834</v>
      </c>
      <c r="D77" s="2">
        <f t="shared" si="8"/>
        <v>5249</v>
      </c>
      <c r="E77" s="2">
        <f t="shared" si="9"/>
        <v>457206.3834834834</v>
      </c>
      <c r="F77" s="2">
        <f t="shared" si="10"/>
        <v>1905.0265978478476</v>
      </c>
      <c r="G77" s="2">
        <f t="shared" si="11"/>
        <v>459111.41008133127</v>
      </c>
    </row>
    <row r="78" spans="1:7">
      <c r="A78">
        <f t="shared" si="6"/>
        <v>77</v>
      </c>
      <c r="B78" s="1">
        <v>0.05</v>
      </c>
      <c r="C78" s="2">
        <f t="shared" si="7"/>
        <v>459111.41008133127</v>
      </c>
      <c r="D78" s="2">
        <f t="shared" si="8"/>
        <v>5249</v>
      </c>
      <c r="E78" s="2">
        <f t="shared" si="9"/>
        <v>464360.41008133127</v>
      </c>
      <c r="F78" s="2">
        <f t="shared" si="10"/>
        <v>1934.8350420055469</v>
      </c>
      <c r="G78" s="2">
        <f t="shared" si="11"/>
        <v>466295.24512333679</v>
      </c>
    </row>
    <row r="79" spans="1:7">
      <c r="A79">
        <f t="shared" si="6"/>
        <v>78</v>
      </c>
      <c r="B79" s="1">
        <v>0.05</v>
      </c>
      <c r="C79" s="2">
        <f t="shared" si="7"/>
        <v>466295.24512333679</v>
      </c>
      <c r="D79" s="2">
        <f t="shared" si="8"/>
        <v>5249</v>
      </c>
      <c r="E79" s="2">
        <f t="shared" si="9"/>
        <v>471544.24512333679</v>
      </c>
      <c r="F79" s="2">
        <f t="shared" si="10"/>
        <v>1964.7676880139034</v>
      </c>
      <c r="G79" s="2">
        <f t="shared" si="11"/>
        <v>473509.01281135069</v>
      </c>
    </row>
    <row r="80" spans="1:7">
      <c r="A80">
        <f t="shared" si="6"/>
        <v>79</v>
      </c>
      <c r="B80" s="1">
        <v>0.05</v>
      </c>
      <c r="C80" s="2">
        <f t="shared" si="7"/>
        <v>473509.01281135069</v>
      </c>
      <c r="D80" s="2">
        <f t="shared" si="8"/>
        <v>5249</v>
      </c>
      <c r="E80" s="2">
        <f t="shared" si="9"/>
        <v>478758.01281135069</v>
      </c>
      <c r="F80" s="2">
        <f t="shared" si="10"/>
        <v>1994.8250533806279</v>
      </c>
      <c r="G80" s="2">
        <f t="shared" si="11"/>
        <v>480752.83786473132</v>
      </c>
    </row>
    <row r="81" spans="1:7">
      <c r="A81">
        <f t="shared" si="6"/>
        <v>80</v>
      </c>
      <c r="B81" s="1">
        <v>0.05</v>
      </c>
      <c r="C81" s="2">
        <f t="shared" si="7"/>
        <v>480752.83786473132</v>
      </c>
      <c r="D81" s="2">
        <f t="shared" si="8"/>
        <v>5249</v>
      </c>
      <c r="E81" s="2">
        <f t="shared" si="9"/>
        <v>486001.83786473132</v>
      </c>
      <c r="F81" s="2">
        <f t="shared" si="10"/>
        <v>2025.0076577697139</v>
      </c>
      <c r="G81" s="2">
        <f t="shared" si="11"/>
        <v>488026.84552250104</v>
      </c>
    </row>
    <row r="82" spans="1:7">
      <c r="A82">
        <f t="shared" si="6"/>
        <v>81</v>
      </c>
      <c r="B82" s="1">
        <v>0.05</v>
      </c>
      <c r="C82" s="2">
        <f t="shared" si="7"/>
        <v>488026.84552250104</v>
      </c>
      <c r="D82" s="2">
        <f t="shared" si="8"/>
        <v>5249</v>
      </c>
      <c r="E82" s="2">
        <f t="shared" si="9"/>
        <v>493275.84552250104</v>
      </c>
      <c r="F82" s="2">
        <f t="shared" si="10"/>
        <v>2055.3160230104208</v>
      </c>
      <c r="G82" s="2">
        <f t="shared" si="11"/>
        <v>495331.16154551145</v>
      </c>
    </row>
    <row r="83" spans="1:7">
      <c r="A83">
        <f t="shared" si="6"/>
        <v>82</v>
      </c>
      <c r="B83" s="1">
        <v>0.05</v>
      </c>
      <c r="C83" s="2">
        <f t="shared" si="7"/>
        <v>495331.16154551145</v>
      </c>
      <c r="D83" s="2">
        <f t="shared" si="8"/>
        <v>5249</v>
      </c>
      <c r="E83" s="2">
        <f t="shared" si="9"/>
        <v>500580.16154551145</v>
      </c>
      <c r="F83" s="2">
        <f t="shared" si="10"/>
        <v>2085.7506731062981</v>
      </c>
      <c r="G83" s="2">
        <f t="shared" si="11"/>
        <v>502665.91221861774</v>
      </c>
    </row>
    <row r="84" spans="1:7">
      <c r="A84">
        <f t="shared" si="6"/>
        <v>83</v>
      </c>
      <c r="B84" s="1">
        <v>0.05</v>
      </c>
      <c r="C84" s="2">
        <f t="shared" si="7"/>
        <v>502665.91221861774</v>
      </c>
      <c r="D84" s="2">
        <f t="shared" si="8"/>
        <v>5249</v>
      </c>
      <c r="E84" s="2">
        <f t="shared" si="9"/>
        <v>507914.91221861774</v>
      </c>
      <c r="F84" s="2">
        <f t="shared" si="10"/>
        <v>2116.3121342442405</v>
      </c>
      <c r="G84" s="2">
        <f t="shared" si="11"/>
        <v>510031.22435286199</v>
      </c>
    </row>
    <row r="85" spans="1:7">
      <c r="A85">
        <f t="shared" si="6"/>
        <v>84</v>
      </c>
      <c r="B85" s="1">
        <v>0.05</v>
      </c>
      <c r="C85" s="2">
        <f t="shared" si="7"/>
        <v>510031.22435286199</v>
      </c>
      <c r="D85" s="2">
        <f t="shared" si="8"/>
        <v>5249</v>
      </c>
      <c r="E85" s="2">
        <f t="shared" si="9"/>
        <v>515280.22435286199</v>
      </c>
      <c r="F85" s="2">
        <f t="shared" si="10"/>
        <v>2147.0009348035915</v>
      </c>
      <c r="G85" s="2">
        <f t="shared" si="11"/>
        <v>517427.22528766555</v>
      </c>
    </row>
    <row r="86" spans="1:7">
      <c r="A86">
        <f t="shared" si="6"/>
        <v>85</v>
      </c>
      <c r="B86" s="1">
        <v>0.05</v>
      </c>
      <c r="C86" s="2">
        <f t="shared" si="7"/>
        <v>517427.22528766555</v>
      </c>
      <c r="D86" s="2">
        <f t="shared" si="8"/>
        <v>5249</v>
      </c>
      <c r="E86" s="2">
        <f t="shared" si="9"/>
        <v>522676.22528766555</v>
      </c>
      <c r="F86" s="2">
        <f t="shared" si="10"/>
        <v>2177.8176053652733</v>
      </c>
      <c r="G86" s="2">
        <f t="shared" si="11"/>
        <v>524854.0428930308</v>
      </c>
    </row>
    <row r="87" spans="1:7">
      <c r="A87">
        <f t="shared" si="6"/>
        <v>86</v>
      </c>
      <c r="B87" s="1">
        <v>0.05</v>
      </c>
      <c r="C87" s="2">
        <f t="shared" si="7"/>
        <v>524854.0428930308</v>
      </c>
      <c r="D87" s="2">
        <f t="shared" si="8"/>
        <v>5249</v>
      </c>
      <c r="E87" s="2">
        <f t="shared" si="9"/>
        <v>530103.0428930308</v>
      </c>
      <c r="F87" s="2">
        <f t="shared" si="10"/>
        <v>2208.7626787209615</v>
      </c>
      <c r="G87" s="2">
        <f t="shared" si="11"/>
        <v>532311.80557175179</v>
      </c>
    </row>
    <row r="88" spans="1:7">
      <c r="A88">
        <f t="shared" si="6"/>
        <v>87</v>
      </c>
      <c r="B88" s="1">
        <v>0.05</v>
      </c>
      <c r="C88" s="2">
        <f t="shared" si="7"/>
        <v>532311.80557175179</v>
      </c>
      <c r="D88" s="2">
        <f t="shared" si="8"/>
        <v>5249</v>
      </c>
      <c r="E88" s="2">
        <f t="shared" si="9"/>
        <v>537560.80557175179</v>
      </c>
      <c r="F88" s="2">
        <f t="shared" si="10"/>
        <v>2239.8366898822992</v>
      </c>
      <c r="G88" s="2">
        <f t="shared" si="11"/>
        <v>539800.64226163412</v>
      </c>
    </row>
    <row r="89" spans="1:7">
      <c r="A89">
        <f t="shared" si="6"/>
        <v>88</v>
      </c>
      <c r="B89" s="1">
        <v>0.05</v>
      </c>
      <c r="C89" s="2">
        <f t="shared" si="7"/>
        <v>539800.64226163412</v>
      </c>
      <c r="D89" s="2">
        <f t="shared" si="8"/>
        <v>5249</v>
      </c>
      <c r="E89" s="2">
        <f t="shared" si="9"/>
        <v>545049.64226163412</v>
      </c>
      <c r="F89" s="2">
        <f t="shared" si="10"/>
        <v>2271.0401760901423</v>
      </c>
      <c r="G89" s="2">
        <f t="shared" si="11"/>
        <v>547320.6824377242</v>
      </c>
    </row>
    <row r="90" spans="1:7">
      <c r="A90">
        <f t="shared" si="6"/>
        <v>89</v>
      </c>
      <c r="B90" s="1">
        <v>0.05</v>
      </c>
      <c r="C90" s="2">
        <f t="shared" si="7"/>
        <v>547320.6824377242</v>
      </c>
      <c r="D90" s="2">
        <f t="shared" si="8"/>
        <v>5249</v>
      </c>
      <c r="E90" s="2">
        <f t="shared" si="9"/>
        <v>552569.6824377242</v>
      </c>
      <c r="F90" s="2">
        <f t="shared" si="10"/>
        <v>2302.3736768238509</v>
      </c>
      <c r="G90" s="2">
        <f t="shared" si="11"/>
        <v>554872.056114548</v>
      </c>
    </row>
    <row r="91" spans="1:7">
      <c r="A91">
        <f t="shared" si="6"/>
        <v>90</v>
      </c>
      <c r="B91" s="1">
        <v>0.05</v>
      </c>
      <c r="C91" s="2">
        <f t="shared" si="7"/>
        <v>554872.056114548</v>
      </c>
      <c r="D91" s="2">
        <f t="shared" si="8"/>
        <v>5249</v>
      </c>
      <c r="E91" s="2">
        <f t="shared" si="9"/>
        <v>560121.056114548</v>
      </c>
      <c r="F91" s="2">
        <f t="shared" si="10"/>
        <v>2333.837733810617</v>
      </c>
      <c r="G91" s="2">
        <f t="shared" si="11"/>
        <v>562454.89384835865</v>
      </c>
    </row>
    <row r="92" spans="1:7">
      <c r="A92">
        <f t="shared" si="6"/>
        <v>91</v>
      </c>
      <c r="B92" s="1">
        <v>0.05</v>
      </c>
      <c r="C92" s="2">
        <f t="shared" si="7"/>
        <v>562454.89384835865</v>
      </c>
      <c r="D92" s="2">
        <f t="shared" si="8"/>
        <v>5249</v>
      </c>
      <c r="E92" s="2">
        <f t="shared" si="9"/>
        <v>567703.89384835865</v>
      </c>
      <c r="F92" s="2">
        <f t="shared" si="10"/>
        <v>2365.4328910348281</v>
      </c>
      <c r="G92" s="2">
        <f t="shared" si="11"/>
        <v>570069.32673939352</v>
      </c>
    </row>
    <row r="93" spans="1:7">
      <c r="A93">
        <f t="shared" si="6"/>
        <v>92</v>
      </c>
      <c r="B93" s="1">
        <v>0.05</v>
      </c>
      <c r="C93" s="2">
        <f t="shared" si="7"/>
        <v>570069.32673939352</v>
      </c>
      <c r="D93" s="2">
        <f t="shared" si="8"/>
        <v>5249</v>
      </c>
      <c r="E93" s="2">
        <f t="shared" si="9"/>
        <v>575318.32673939352</v>
      </c>
      <c r="F93" s="2">
        <f t="shared" si="10"/>
        <v>2397.1596947474732</v>
      </c>
      <c r="G93" s="2">
        <f t="shared" si="11"/>
        <v>577715.48643414094</v>
      </c>
    </row>
    <row r="94" spans="1:7">
      <c r="A94">
        <f t="shared" si="6"/>
        <v>93</v>
      </c>
      <c r="B94" s="1">
        <v>0.05</v>
      </c>
      <c r="C94" s="2">
        <f t="shared" si="7"/>
        <v>577715.48643414094</v>
      </c>
      <c r="D94" s="2">
        <f t="shared" si="8"/>
        <v>5249</v>
      </c>
      <c r="E94" s="2">
        <f t="shared" si="9"/>
        <v>582964.48643414094</v>
      </c>
      <c r="F94" s="2">
        <f t="shared" si="10"/>
        <v>2429.0186934755875</v>
      </c>
      <c r="G94" s="2">
        <f t="shared" si="11"/>
        <v>585393.50512761658</v>
      </c>
    </row>
    <row r="95" spans="1:7">
      <c r="A95">
        <f t="shared" si="6"/>
        <v>94</v>
      </c>
      <c r="B95" s="1">
        <v>0.05</v>
      </c>
      <c r="C95" s="2">
        <f t="shared" si="7"/>
        <v>585393.50512761658</v>
      </c>
      <c r="D95" s="2">
        <f t="shared" si="8"/>
        <v>5249</v>
      </c>
      <c r="E95" s="2">
        <f t="shared" si="9"/>
        <v>590642.50512761658</v>
      </c>
      <c r="F95" s="2">
        <f t="shared" si="10"/>
        <v>2461.0104380317357</v>
      </c>
      <c r="G95" s="2">
        <f t="shared" si="11"/>
        <v>593103.51556564833</v>
      </c>
    </row>
    <row r="96" spans="1:7">
      <c r="A96">
        <f t="shared" si="6"/>
        <v>95</v>
      </c>
      <c r="B96" s="1">
        <v>0.05</v>
      </c>
      <c r="C96" s="2">
        <f t="shared" si="7"/>
        <v>593103.51556564833</v>
      </c>
      <c r="D96" s="2">
        <f t="shared" si="8"/>
        <v>5249</v>
      </c>
      <c r="E96" s="2">
        <f t="shared" si="9"/>
        <v>598352.51556564833</v>
      </c>
      <c r="F96" s="2">
        <f t="shared" si="10"/>
        <v>2493.135481523535</v>
      </c>
      <c r="G96" s="2">
        <f t="shared" si="11"/>
        <v>600845.65104717191</v>
      </c>
    </row>
    <row r="97" spans="1:18">
      <c r="A97">
        <f t="shared" si="6"/>
        <v>96</v>
      </c>
      <c r="B97" s="1">
        <v>0.05</v>
      </c>
      <c r="C97" s="2">
        <f t="shared" si="7"/>
        <v>600845.65104717191</v>
      </c>
      <c r="D97" s="2">
        <f t="shared" si="8"/>
        <v>5249</v>
      </c>
      <c r="E97" s="2">
        <f t="shared" si="9"/>
        <v>606094.65104717191</v>
      </c>
      <c r="F97" s="2">
        <f t="shared" si="10"/>
        <v>2525.3943793632166</v>
      </c>
      <c r="G97" s="2">
        <f t="shared" si="11"/>
        <v>608620.04542653507</v>
      </c>
    </row>
    <row r="98" spans="1:18">
      <c r="A98">
        <f t="shared" si="6"/>
        <v>97</v>
      </c>
      <c r="B98" s="1">
        <v>0.05</v>
      </c>
      <c r="C98" s="2">
        <f t="shared" si="7"/>
        <v>608620.04542653507</v>
      </c>
      <c r="D98" s="2">
        <f t="shared" si="8"/>
        <v>5249</v>
      </c>
      <c r="E98" s="2">
        <f t="shared" si="9"/>
        <v>613869.04542653507</v>
      </c>
      <c r="F98" s="2">
        <f t="shared" si="10"/>
        <v>2557.7876892772297</v>
      </c>
      <c r="G98" s="2">
        <f t="shared" si="11"/>
        <v>616426.83311581227</v>
      </c>
    </row>
    <row r="99" spans="1:18">
      <c r="A99">
        <f t="shared" si="6"/>
        <v>98</v>
      </c>
      <c r="B99" s="1">
        <v>0.05</v>
      </c>
      <c r="C99" s="2">
        <f t="shared" si="7"/>
        <v>616426.83311581227</v>
      </c>
      <c r="D99" s="2">
        <f t="shared" si="8"/>
        <v>5249</v>
      </c>
      <c r="E99" s="2">
        <f t="shared" si="9"/>
        <v>621675.83311581227</v>
      </c>
      <c r="F99" s="2">
        <f t="shared" si="10"/>
        <v>2590.3159713158843</v>
      </c>
      <c r="G99" s="2">
        <f t="shared" si="11"/>
        <v>624266.14908712811</v>
      </c>
      <c r="M99" t="s">
        <v>9</v>
      </c>
    </row>
    <row r="100" spans="1:18">
      <c r="A100">
        <f t="shared" si="6"/>
        <v>99</v>
      </c>
      <c r="B100" s="1">
        <v>0.05</v>
      </c>
      <c r="C100" s="2">
        <f t="shared" si="7"/>
        <v>624266.14908712811</v>
      </c>
      <c r="D100" s="2">
        <f t="shared" si="8"/>
        <v>5249</v>
      </c>
      <c r="E100" s="2">
        <f t="shared" si="9"/>
        <v>629515.14908712811</v>
      </c>
      <c r="F100" s="2">
        <f t="shared" si="10"/>
        <v>2622.9797878630338</v>
      </c>
      <c r="G100" s="2">
        <f t="shared" si="11"/>
        <v>632138.12887499109</v>
      </c>
      <c r="M100">
        <v>0.1</v>
      </c>
      <c r="N100">
        <v>0.2</v>
      </c>
      <c r="O100">
        <v>0.3</v>
      </c>
      <c r="P100">
        <v>0.4</v>
      </c>
      <c r="Q100">
        <v>0.5</v>
      </c>
      <c r="R100">
        <v>1</v>
      </c>
    </row>
    <row r="101" spans="1:18">
      <c r="A101">
        <f t="shared" si="6"/>
        <v>100</v>
      </c>
      <c r="B101" s="1">
        <v>0.05</v>
      </c>
      <c r="C101" s="2">
        <f t="shared" si="7"/>
        <v>632138.12887499109</v>
      </c>
      <c r="D101" s="2">
        <f t="shared" si="8"/>
        <v>5249</v>
      </c>
      <c r="E101" s="2">
        <f t="shared" si="9"/>
        <v>637387.12887499109</v>
      </c>
      <c r="F101" s="2">
        <f t="shared" si="10"/>
        <v>2655.7797036457964</v>
      </c>
      <c r="G101" s="2">
        <f t="shared" si="11"/>
        <v>640042.90857863694</v>
      </c>
      <c r="L101">
        <v>2500000</v>
      </c>
      <c r="M101">
        <f>+L101*1.1</f>
        <v>2750000</v>
      </c>
      <c r="N101">
        <f>+L101*1.2</f>
        <v>3000000</v>
      </c>
      <c r="O101">
        <f>+L101*1.3</f>
        <v>3250000</v>
      </c>
      <c r="P101">
        <f>+L101*1.4</f>
        <v>3500000</v>
      </c>
      <c r="Q101">
        <f>+L101*1.5</f>
        <v>3750000</v>
      </c>
      <c r="R101">
        <f>+L101*2</f>
        <v>5000000</v>
      </c>
    </row>
    <row r="102" spans="1:18">
      <c r="A102">
        <f t="shared" si="6"/>
        <v>101</v>
      </c>
      <c r="B102" s="1">
        <v>0.05</v>
      </c>
      <c r="C102" s="2">
        <f t="shared" si="7"/>
        <v>640042.90857863694</v>
      </c>
      <c r="D102" s="2">
        <f t="shared" si="8"/>
        <v>5249</v>
      </c>
      <c r="E102" s="2">
        <f t="shared" si="9"/>
        <v>645291.90857863694</v>
      </c>
      <c r="F102" s="2">
        <f t="shared" si="10"/>
        <v>2688.7162857443204</v>
      </c>
      <c r="G102" s="2">
        <f t="shared" si="11"/>
        <v>647980.62486438127</v>
      </c>
      <c r="L102" t="s">
        <v>10</v>
      </c>
      <c r="M102">
        <f>+M101*0.2</f>
        <v>550000</v>
      </c>
      <c r="N102">
        <f t="shared" ref="N102:R102" si="12">+N101*0.2</f>
        <v>600000</v>
      </c>
      <c r="O102">
        <f t="shared" si="12"/>
        <v>650000</v>
      </c>
      <c r="P102">
        <f t="shared" si="12"/>
        <v>700000</v>
      </c>
      <c r="Q102">
        <f t="shared" si="12"/>
        <v>750000</v>
      </c>
      <c r="R102">
        <f t="shared" si="12"/>
        <v>1000000</v>
      </c>
    </row>
    <row r="103" spans="1:18">
      <c r="A103">
        <f t="shared" si="6"/>
        <v>102</v>
      </c>
      <c r="B103" s="1">
        <v>0.05</v>
      </c>
      <c r="C103" s="2">
        <f t="shared" si="7"/>
        <v>647980.62486438127</v>
      </c>
      <c r="D103" s="2">
        <f t="shared" si="8"/>
        <v>5249</v>
      </c>
      <c r="E103" s="2">
        <f t="shared" si="9"/>
        <v>653229.62486438127</v>
      </c>
      <c r="F103" s="2">
        <f t="shared" si="10"/>
        <v>2721.7901036015887</v>
      </c>
      <c r="G103" s="2">
        <f t="shared" si="11"/>
        <v>655951.41496798291</v>
      </c>
      <c r="L103" t="s">
        <v>8</v>
      </c>
      <c r="M103">
        <v>2000000</v>
      </c>
      <c r="N103">
        <v>2000000</v>
      </c>
      <c r="O103">
        <v>2000000</v>
      </c>
      <c r="P103">
        <v>2000000</v>
      </c>
      <c r="Q103">
        <v>2000000</v>
      </c>
      <c r="R103">
        <v>2000000</v>
      </c>
    </row>
    <row r="104" spans="1:18">
      <c r="A104">
        <f t="shared" si="6"/>
        <v>103</v>
      </c>
      <c r="B104" s="1">
        <v>0.05</v>
      </c>
      <c r="C104" s="2">
        <f t="shared" si="7"/>
        <v>655951.41496798291</v>
      </c>
      <c r="D104" s="2">
        <f t="shared" si="8"/>
        <v>5249</v>
      </c>
      <c r="E104" s="2">
        <f t="shared" si="9"/>
        <v>661200.41496798291</v>
      </c>
      <c r="F104" s="2">
        <f t="shared" si="10"/>
        <v>2755.0017290332621</v>
      </c>
      <c r="G104" s="2">
        <f t="shared" si="11"/>
        <v>663955.41669701622</v>
      </c>
    </row>
    <row r="105" spans="1:18">
      <c r="A105">
        <f t="shared" si="6"/>
        <v>104</v>
      </c>
      <c r="B105" s="1">
        <v>0.05</v>
      </c>
      <c r="C105" s="2">
        <f t="shared" si="7"/>
        <v>663955.41669701622</v>
      </c>
      <c r="D105" s="2">
        <f t="shared" si="8"/>
        <v>5249</v>
      </c>
      <c r="E105" s="2">
        <f t="shared" si="9"/>
        <v>669204.41669701622</v>
      </c>
      <c r="F105" s="2">
        <f t="shared" si="10"/>
        <v>2788.3517362375678</v>
      </c>
      <c r="G105" s="2">
        <f t="shared" si="11"/>
        <v>671992.76843325375</v>
      </c>
      <c r="L105" t="s">
        <v>11</v>
      </c>
      <c r="M105">
        <f>+M102+M103</f>
        <v>2550000</v>
      </c>
      <c r="N105">
        <f t="shared" ref="N105:R105" si="13">+N102+N103</f>
        <v>2600000</v>
      </c>
      <c r="O105">
        <f t="shared" si="13"/>
        <v>2650000</v>
      </c>
      <c r="P105">
        <f t="shared" si="13"/>
        <v>2700000</v>
      </c>
      <c r="Q105">
        <f t="shared" si="13"/>
        <v>2750000</v>
      </c>
      <c r="R105">
        <f t="shared" si="13"/>
        <v>3000000</v>
      </c>
    </row>
    <row r="106" spans="1:18">
      <c r="A106">
        <f t="shared" si="6"/>
        <v>105</v>
      </c>
      <c r="B106" s="1">
        <v>0.05</v>
      </c>
      <c r="C106" s="2">
        <f t="shared" si="7"/>
        <v>671992.76843325375</v>
      </c>
      <c r="D106" s="2">
        <f t="shared" si="8"/>
        <v>5249</v>
      </c>
      <c r="E106" s="2">
        <f t="shared" si="9"/>
        <v>677241.76843325375</v>
      </c>
      <c r="F106" s="2">
        <f t="shared" si="10"/>
        <v>2821.8407018052239</v>
      </c>
      <c r="G106" s="2">
        <f t="shared" si="11"/>
        <v>680063.60913505894</v>
      </c>
      <c r="L106" t="s">
        <v>12</v>
      </c>
      <c r="M106">
        <f>+M101-M105</f>
        <v>200000</v>
      </c>
      <c r="N106">
        <f t="shared" ref="N106:R106" si="14">+N101-N105</f>
        <v>400000</v>
      </c>
      <c r="O106">
        <f t="shared" si="14"/>
        <v>600000</v>
      </c>
      <c r="P106">
        <f t="shared" si="14"/>
        <v>800000</v>
      </c>
      <c r="Q106">
        <f t="shared" si="14"/>
        <v>1000000</v>
      </c>
      <c r="R106">
        <f t="shared" si="14"/>
        <v>2000000</v>
      </c>
    </row>
    <row r="107" spans="1:18">
      <c r="A107">
        <f t="shared" si="6"/>
        <v>106</v>
      </c>
      <c r="B107" s="1">
        <v>0.05</v>
      </c>
      <c r="C107" s="2">
        <f t="shared" si="7"/>
        <v>680063.60913505894</v>
      </c>
      <c r="D107" s="2">
        <f t="shared" si="8"/>
        <v>5249</v>
      </c>
      <c r="E107" s="2">
        <f t="shared" si="9"/>
        <v>685312.60913505894</v>
      </c>
      <c r="F107" s="2">
        <f t="shared" si="10"/>
        <v>2855.4692047294125</v>
      </c>
      <c r="G107" s="2">
        <f t="shared" si="11"/>
        <v>688168.07833978836</v>
      </c>
    </row>
    <row r="108" spans="1:18">
      <c r="A108">
        <f t="shared" si="6"/>
        <v>107</v>
      </c>
      <c r="B108" s="1">
        <v>0.05</v>
      </c>
      <c r="C108" s="2">
        <f t="shared" si="7"/>
        <v>688168.07833978836</v>
      </c>
      <c r="D108" s="2">
        <f t="shared" si="8"/>
        <v>5249</v>
      </c>
      <c r="E108" s="2">
        <f t="shared" si="9"/>
        <v>693417.07833978836</v>
      </c>
      <c r="F108" s="2">
        <f t="shared" si="10"/>
        <v>2889.2378264157851</v>
      </c>
      <c r="G108" s="2">
        <f t="shared" si="11"/>
        <v>696306.31616620417</v>
      </c>
    </row>
    <row r="109" spans="1:18">
      <c r="A109">
        <f t="shared" si="6"/>
        <v>108</v>
      </c>
      <c r="B109" s="1">
        <v>0.05</v>
      </c>
      <c r="C109" s="2">
        <f t="shared" si="7"/>
        <v>696306.31616620417</v>
      </c>
      <c r="D109" s="2">
        <f t="shared" si="8"/>
        <v>5249</v>
      </c>
      <c r="E109" s="2">
        <f t="shared" si="9"/>
        <v>701555.31616620417</v>
      </c>
      <c r="F109" s="2">
        <f t="shared" si="10"/>
        <v>2923.1471506925172</v>
      </c>
      <c r="G109" s="2">
        <f t="shared" si="11"/>
        <v>704478.4633168967</v>
      </c>
    </row>
    <row r="110" spans="1:18">
      <c r="A110">
        <f t="shared" si="6"/>
        <v>109</v>
      </c>
      <c r="B110" s="1">
        <v>0.05</v>
      </c>
      <c r="C110" s="2">
        <f t="shared" si="7"/>
        <v>704478.4633168967</v>
      </c>
      <c r="D110" s="2">
        <f t="shared" si="8"/>
        <v>5249</v>
      </c>
      <c r="E110" s="2">
        <f t="shared" si="9"/>
        <v>709727.4633168967</v>
      </c>
      <c r="F110" s="2">
        <f t="shared" si="10"/>
        <v>2957.197763820403</v>
      </c>
      <c r="G110" s="2">
        <f t="shared" si="11"/>
        <v>712684.66108071711</v>
      </c>
    </row>
    <row r="111" spans="1:18">
      <c r="A111">
        <f t="shared" si="6"/>
        <v>110</v>
      </c>
      <c r="B111" s="1">
        <v>0.05</v>
      </c>
      <c r="C111" s="2">
        <f t="shared" si="7"/>
        <v>712684.66108071711</v>
      </c>
      <c r="D111" s="2">
        <f t="shared" si="8"/>
        <v>5249</v>
      </c>
      <c r="E111" s="2">
        <f t="shared" si="9"/>
        <v>717933.66108071711</v>
      </c>
      <c r="F111" s="2">
        <f t="shared" si="10"/>
        <v>2991.3902545029882</v>
      </c>
      <c r="G111" s="2">
        <f t="shared" si="11"/>
        <v>720925.05133522011</v>
      </c>
    </row>
    <row r="112" spans="1:18">
      <c r="A112">
        <f t="shared" si="6"/>
        <v>111</v>
      </c>
      <c r="B112" s="1">
        <v>0.05</v>
      </c>
      <c r="C112" s="2">
        <f t="shared" si="7"/>
        <v>720925.05133522011</v>
      </c>
      <c r="D112" s="2">
        <f t="shared" si="8"/>
        <v>5249</v>
      </c>
      <c r="E112" s="2">
        <f t="shared" si="9"/>
        <v>726174.05133522011</v>
      </c>
      <c r="F112" s="2">
        <f t="shared" si="10"/>
        <v>3025.7252138967506</v>
      </c>
      <c r="G112" s="2">
        <f t="shared" si="11"/>
        <v>729199.77654911682</v>
      </c>
    </row>
    <row r="113" spans="1:7">
      <c r="A113">
        <f t="shared" si="6"/>
        <v>112</v>
      </c>
      <c r="B113" s="1">
        <v>0.05</v>
      </c>
      <c r="C113" s="2">
        <f t="shared" si="7"/>
        <v>729199.77654911682</v>
      </c>
      <c r="D113" s="2">
        <f t="shared" si="8"/>
        <v>5249</v>
      </c>
      <c r="E113" s="2">
        <f t="shared" si="9"/>
        <v>734448.77654911682</v>
      </c>
      <c r="F113" s="2">
        <f t="shared" si="10"/>
        <v>3060.2032356213203</v>
      </c>
      <c r="G113" s="2">
        <f t="shared" si="11"/>
        <v>737508.97978473816</v>
      </c>
    </row>
    <row r="114" spans="1:7">
      <c r="A114">
        <f t="shared" si="6"/>
        <v>113</v>
      </c>
      <c r="B114" s="1">
        <v>0.05</v>
      </c>
      <c r="C114" s="2">
        <f t="shared" si="7"/>
        <v>737508.97978473816</v>
      </c>
      <c r="D114" s="2">
        <f t="shared" si="8"/>
        <v>5249</v>
      </c>
      <c r="E114" s="2">
        <f t="shared" si="9"/>
        <v>742757.97978473816</v>
      </c>
      <c r="F114" s="2">
        <f t="shared" si="10"/>
        <v>3094.8249157697423</v>
      </c>
      <c r="G114" s="2">
        <f t="shared" si="11"/>
        <v>745852.8047005079</v>
      </c>
    </row>
    <row r="115" spans="1:7">
      <c r="A115">
        <f t="shared" si="6"/>
        <v>114</v>
      </c>
      <c r="B115" s="1">
        <v>0.05</v>
      </c>
      <c r="C115" s="2">
        <f t="shared" si="7"/>
        <v>745852.8047005079</v>
      </c>
      <c r="D115" s="2">
        <f t="shared" si="8"/>
        <v>5249</v>
      </c>
      <c r="E115" s="2">
        <f t="shared" si="9"/>
        <v>751101.8047005079</v>
      </c>
      <c r="F115" s="2">
        <f t="shared" si="10"/>
        <v>3129.5908529187832</v>
      </c>
      <c r="G115" s="2">
        <f t="shared" si="11"/>
        <v>754231.3955534267</v>
      </c>
    </row>
    <row r="116" spans="1:7">
      <c r="A116">
        <f t="shared" si="6"/>
        <v>115</v>
      </c>
      <c r="B116" s="1">
        <v>0.05</v>
      </c>
      <c r="C116" s="2">
        <f t="shared" si="7"/>
        <v>754231.3955534267</v>
      </c>
      <c r="D116" s="2">
        <f t="shared" si="8"/>
        <v>5249</v>
      </c>
      <c r="E116" s="2">
        <f t="shared" si="9"/>
        <v>759480.3955534267</v>
      </c>
      <c r="F116" s="2">
        <f t="shared" si="10"/>
        <v>3164.5016481392781</v>
      </c>
      <c r="G116" s="2">
        <f t="shared" si="11"/>
        <v>762644.89720156603</v>
      </c>
    </row>
    <row r="117" spans="1:7">
      <c r="A117">
        <f t="shared" si="6"/>
        <v>116</v>
      </c>
      <c r="B117" s="1">
        <v>0.05</v>
      </c>
      <c r="C117" s="2">
        <f t="shared" si="7"/>
        <v>762644.89720156603</v>
      </c>
      <c r="D117" s="2">
        <f t="shared" si="8"/>
        <v>5249</v>
      </c>
      <c r="E117" s="2">
        <f t="shared" si="9"/>
        <v>767893.89720156603</v>
      </c>
      <c r="F117" s="2">
        <f t="shared" si="10"/>
        <v>3199.5579050065248</v>
      </c>
      <c r="G117" s="2">
        <f t="shared" si="11"/>
        <v>771093.4551065726</v>
      </c>
    </row>
    <row r="118" spans="1:7">
      <c r="A118">
        <f t="shared" si="6"/>
        <v>117</v>
      </c>
      <c r="B118" s="1">
        <v>0.05</v>
      </c>
      <c r="C118" s="2">
        <f t="shared" si="7"/>
        <v>771093.4551065726</v>
      </c>
      <c r="D118" s="2">
        <f t="shared" si="8"/>
        <v>5249</v>
      </c>
      <c r="E118" s="2">
        <f t="shared" si="9"/>
        <v>776342.4551065726</v>
      </c>
      <c r="F118" s="2">
        <f t="shared" si="10"/>
        <v>3234.7602296107193</v>
      </c>
      <c r="G118" s="2">
        <f t="shared" si="11"/>
        <v>779577.21533618332</v>
      </c>
    </row>
    <row r="119" spans="1:7">
      <c r="A119">
        <f t="shared" si="6"/>
        <v>118</v>
      </c>
      <c r="B119" s="1">
        <v>0.05</v>
      </c>
      <c r="C119" s="2">
        <f t="shared" si="7"/>
        <v>779577.21533618332</v>
      </c>
      <c r="D119" s="2">
        <f t="shared" si="8"/>
        <v>5249</v>
      </c>
      <c r="E119" s="2">
        <f t="shared" si="9"/>
        <v>784826.21533618332</v>
      </c>
      <c r="F119" s="2">
        <f t="shared" si="10"/>
        <v>3270.1092305674306</v>
      </c>
      <c r="G119" s="2">
        <f t="shared" si="11"/>
        <v>788096.32456675079</v>
      </c>
    </row>
    <row r="120" spans="1:7">
      <c r="A120">
        <f t="shared" si="6"/>
        <v>119</v>
      </c>
      <c r="B120" s="1">
        <v>0.05</v>
      </c>
      <c r="C120" s="2">
        <f t="shared" si="7"/>
        <v>788096.32456675079</v>
      </c>
      <c r="D120" s="2">
        <f t="shared" si="8"/>
        <v>5249</v>
      </c>
      <c r="E120" s="2">
        <f t="shared" si="9"/>
        <v>793345.32456675079</v>
      </c>
      <c r="F120" s="2">
        <f t="shared" si="10"/>
        <v>3305.6055190281281</v>
      </c>
      <c r="G120" s="2">
        <f t="shared" si="11"/>
        <v>796650.93008577893</v>
      </c>
    </row>
    <row r="121" spans="1:7">
      <c r="A121">
        <f t="shared" si="6"/>
        <v>120</v>
      </c>
      <c r="B121" s="1">
        <v>0.05</v>
      </c>
      <c r="C121" s="2">
        <f t="shared" si="7"/>
        <v>796650.93008577893</v>
      </c>
      <c r="D121" s="2">
        <f t="shared" si="8"/>
        <v>5249</v>
      </c>
      <c r="E121" s="2">
        <f t="shared" si="9"/>
        <v>801899.93008577893</v>
      </c>
      <c r="F121" s="2">
        <f t="shared" si="10"/>
        <v>3341.249708690746</v>
      </c>
      <c r="G121" s="2">
        <f t="shared" si="11"/>
        <v>805241.17979446973</v>
      </c>
    </row>
    <row r="123" spans="1:7">
      <c r="B123" t="s">
        <v>4</v>
      </c>
      <c r="D123" s="2">
        <f>SUM(D2:D122)</f>
        <v>629880</v>
      </c>
      <c r="E123" s="2" t="s">
        <v>7</v>
      </c>
      <c r="F123" s="2">
        <f t="shared" ref="F123" si="15">SUM(F2:F122)</f>
        <v>175361.1797944695</v>
      </c>
      <c r="G123" s="2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$56.8K at Age 50 with 10% retur</vt:lpstr>
      <vt:lpstr>$56.8K at age 50 6% return</vt:lpstr>
      <vt:lpstr>$56.4K Con.t in Super 6% Return</vt:lpstr>
      <vt:lpstr>$27.5K Cont. in Super 6% Return</vt:lpstr>
      <vt:lpstr>10K Cont. in Super 6% Return</vt:lpstr>
      <vt:lpstr>10K Cont in Super 2% Return</vt:lpstr>
      <vt:lpstr>How much Super </vt:lpstr>
      <vt:lpstr>Interest on 2nd Loan</vt:lpstr>
      <vt:lpstr>Interest on 2nd Loan - 5%</vt:lpstr>
    </vt:vector>
  </TitlesOfParts>
  <Company>Zylax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</dc:creator>
  <cp:lastModifiedBy>Manoj</cp:lastModifiedBy>
  <dcterms:created xsi:type="dcterms:W3CDTF">2021-12-27T06:08:50Z</dcterms:created>
  <dcterms:modified xsi:type="dcterms:W3CDTF">2021-12-28T02:55:53Z</dcterms:modified>
</cp:coreProperties>
</file>